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alcMode="manual"/>
</workbook>
</file>

<file path=xl/calcChain.xml><?xml version="1.0" encoding="utf-8"?>
<calcChain xmlns="http://schemas.openxmlformats.org/spreadsheetml/2006/main">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6" i="9"/>
  <c r="U36" i="9"/>
  <c r="C36" i="9"/>
  <c r="BW35" i="9"/>
  <c r="BW36" i="9" s="1"/>
  <c r="BW37" i="9" s="1"/>
  <c r="BW38" i="9" s="1"/>
  <c r="BW39" i="9" s="1"/>
  <c r="BW40" i="9" s="1"/>
  <c r="BW41" i="9" s="1"/>
  <c r="AM35" i="9"/>
  <c r="CO34" i="9"/>
  <c r="CO35" i="9" s="1"/>
  <c r="CO36" i="9" s="1"/>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U34" i="9"/>
  <c r="U35" i="9" s="1"/>
  <c r="AM34" i="9"/>
</calcChain>
</file>

<file path=xl/sharedStrings.xml><?xml version="1.0" encoding="utf-8"?>
<sst xmlns="http://schemas.openxmlformats.org/spreadsheetml/2006/main" count="1008" uniqueCount="556">
  <si>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</si>
  <si>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</si>
  <si>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</si>
  <si>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</si>
  <si>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</si>
  <si>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</si>
  <si>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</si>
  <si>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</si>
  <si>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</si>
  <si>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</si>
  <si>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</si>
  <si>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</si>
  <si>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</si>
  <si>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</si>
  <si>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</si>
  <si>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</si>
  <si>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</si>
  <si>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</si>
  <si>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</si>
  <si>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</si>
  <si>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</si>
  <si>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</si>
  <si>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</si>
  <si>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</si>
  <si>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</si>
  <si>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</si>
  <si>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</si>
  <si>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</si>
  <si>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</si>
  <si>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</si>
  <si>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</si>
  <si>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</si>
  <si>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</si>
  <si>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</si>
  <si>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</si>
  <si>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</si>
  <si>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</si>
  <si>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</si>
  <si>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</si>
  <si>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</si>
  <si>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</si>
  <si>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</si>
  <si>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</si>
  <si>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</si>
  <si>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</si>
  <si>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</si>
  <si>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</si>
  <si>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</si>
  <si>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</si>
  <si>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</si>
  <si>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</si>
  <si>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</si>
  <si>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</si>
  <si>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</si>
  <si>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</si>
  <si>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</si>
  <si>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</si>
  <si>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</si>
  <si>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</si>
  <si>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</si>
  <si>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</si>
  <si>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</si>
  <si>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</si>
  <si>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</si>
  <si>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</si>
  <si>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</si>
  <si>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</si>
  <si>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</si>
  <si>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</si>
  <si>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</si>
  <si>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</si>
  <si>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</si>
  <si>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</si>
  <si>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</si>
  <si>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</si>
  <si>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</si>
  <si>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</si>
  <si>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</si>
  <si>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</si>
  <si>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</si>
  <si>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</si>
  <si>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</si>
  <si>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小矢部市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</si>
  <si>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</si>
  <si>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</si>
  <si>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</si>
  <si>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</si>
  <si>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</si>
  <si>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</si>
  <si>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</si>
  <si>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</si>
  <si>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</si>
  <si>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</si>
  <si>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</si>
  <si>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</si>
  <si>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</si>
  <si>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</si>
  <si>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</si>
  <si>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</si>
  <si>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</si>
  <si>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</si>
  <si>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</si>
  <si>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</si>
  <si>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</si>
  <si>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</si>
  <si>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</si>
  <si>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</si>
  <si>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</si>
  <si>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</si>
  <si>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</si>
  <si>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</si>
  <si>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</si>
  <si>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</si>
  <si>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</si>
  <si>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</si>
  <si>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</si>
  <si>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</si>
  <si>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</si>
  <si>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</si>
  <si>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</si>
  <si>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</si>
  <si>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</si>
  <si>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</si>
  <si>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</si>
  <si>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</si>
  <si>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</si>
  <si>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</si>
  <si>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</si>
  <si>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</si>
  <si>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</si>
  <si>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</si>
  <si>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</si>
  <si>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</si>
  <si>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</si>
  <si>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</si>
  <si>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</si>
  <si>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</si>
  <si>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</si>
  <si>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</si>
  <si>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</si>
  <si>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</si>
  <si>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</si>
  <si>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</si>
  <si>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</si>
  <si>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</si>
  <si>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</si>
  <si>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</si>
  <si>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</si>
  <si>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</si>
  <si>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</si>
  <si>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</si>
  <si>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</si>
  <si>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</si>
  <si>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</si>
  <si>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</si>
  <si>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</si>
  <si>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</si>
  <si>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</si>
  <si>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</si>
  <si>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</si>
  <si>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</si>
  <si>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</si>
  <si>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</si>
  <si>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</si>
  <si>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</si>
  <si>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</si>
  <si>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</si>
  <si>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</si>
  <si>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</si>
  <si>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</si>
  <si>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</si>
  <si>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</si>
  <si>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</si>
  <si>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</si>
  <si>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</si>
  <si>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</si>
  <si>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</si>
  <si>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</si>
  <si>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</si>
  <si>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</si>
  <si>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</si>
  <si>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</si>
  <si>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</si>
  <si>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</si>
  <si>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</si>
  <si>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</si>
  <si>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</si>
  <si>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</si>
  <si>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</si>
  <si>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</si>
  <si>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</si>
  <si>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</si>
  <si>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</si>
  <si>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</si>
  <si>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</si>
  <si>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</si>
  <si>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富山県小矢部市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</si>
  <si>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</si>
  <si>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</si>
  <si>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</si>
  <si>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</si>
  <si>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</si>
  <si>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</si>
  <si>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</si>
  <si>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</si>
  <si>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</si>
  <si>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</si>
  <si>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</si>
  <si>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</si>
  <si>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</si>
  <si>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</si>
  <si>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</si>
  <si>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</si>
  <si>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</si>
  <si>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</si>
  <si>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</si>
  <si>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</si>
  <si>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</si>
  <si>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</si>
  <si>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</si>
  <si>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</si>
  <si>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</si>
  <si>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</si>
  <si>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</si>
  <si>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</si>
  <si>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</si>
  <si>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</si>
  <si>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</si>
  <si>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</si>
  <si>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</si>
  <si>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</si>
  <si>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</si>
  <si>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</si>
  <si>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</si>
  <si>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</si>
  <si>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</si>
  <si>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</si>
  <si>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</si>
  <si>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</si>
  <si>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</si>
  <si>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</si>
  <si>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</si>
  <si>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</si>
  <si>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</si>
  <si>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</si>
  <si>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</si>
  <si>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</si>
  <si>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</si>
  <si>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</si>
  <si>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</si>
  <si>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</si>
  <si>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</si>
  <si>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</si>
  <si>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</si>
  <si>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</si>
  <si>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</si>
  <si>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</si>
  <si>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</si>
  <si>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</si>
  <si>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</si>
  <si>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</si>
  <si>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</si>
  <si>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</si>
  <si>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</si>
  <si>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</si>
  <si>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</si>
  <si>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</si>
  <si>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</si>
  <si>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</si>
  <si>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</si>
  <si>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</si>
  <si>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</si>
  <si>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</si>
  <si>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</si>
  <si>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</si>
  <si>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</si>
  <si>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</si>
  <si>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</si>
  <si>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</si>
  <si>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</si>
  <si>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</si>
  <si>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</si>
  <si>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</si>
  <si>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</si>
  <si>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</si>
  <si>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</si>
  <si>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</si>
  <si>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</si>
  <si>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</si>
  <si>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</si>
  <si>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</si>
  <si>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</si>
  <si>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</si>
  <si>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</si>
  <si>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</si>
  <si>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</si>
  <si>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</si>
  <si>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</si>
  <si>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</si>
  <si>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</si>
  <si>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</si>
  <si>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</si>
  <si>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</si>
  <si>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</si>
  <si>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</si>
  <si>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</si>
  <si>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</si>
  <si>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</si>
  <si>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</si>
  <si>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</si>
  <si>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</si>
  <si>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</si>
  <si>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</si>
  <si>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</si>
  <si>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</si>
  <si>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</si>
  <si>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</si>
  <si>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</si>
  <si>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</si>
  <si>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</si>
  <si>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</si>
  <si>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</si>
  <si>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</si>
  <si>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</si>
  <si>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</si>
  <si>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</si>
  <si>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</si>
  <si>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</si>
  <si>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</si>
  <si>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</si>
  <si>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</si>
  <si>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</si>
  <si>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</si>
  <si>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</si>
  <si>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</si>
  <si>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</si>
  <si>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</si>
  <si>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</si>
  <si>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</si>
  <si>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</si>
  <si>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</si>
  <si>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</si>
  <si>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</si>
  <si>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</si>
  <si>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</si>
  <si>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</si>
  <si>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富山県小矢部市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</si>
  <si>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</si>
  <si>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</si>
  <si>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</si>
  <si>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</si>
  <si>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</si>
  <si>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</si>
  <si>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</si>
  <si>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</si>
  <si>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</si>
  <si>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</si>
  <si>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</si>
  <si>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</si>
  <si>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</si>
  <si>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</si>
  <si>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</si>
  <si>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</si>
  <si>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</si>
  <si>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</si>
  <si>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</si>
  <si>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</si>
  <si>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</si>
  <si>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</si>
  <si>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</si>
  <si>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</si>
  <si>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</si>
  <si>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</si>
  <si>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</si>
  <si>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</si>
  <si>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</si>
  <si>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</si>
  <si>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</si>
  <si>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</si>
  <si>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</si>
  <si>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</si>
  <si>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</si>
  <si>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</si>
  <si>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</si>
  <si>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</si>
  <si>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</si>
  <si>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</si>
  <si>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</si>
  <si>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東部産業団地事業特別会計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</si>
  <si>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</si>
  <si>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</si>
  <si>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</si>
  <si>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</si>
  <si>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</si>
  <si>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</si>
  <si>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</si>
  <si>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</si>
  <si>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</si>
  <si>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</si>
  <si>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</si>
  <si>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</si>
  <si>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</si>
  <si>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</si>
  <si>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</si>
  <si>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</si>
  <si>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</si>
  <si>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</si>
  <si>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</si>
  <si>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</si>
  <si>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</si>
  <si>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</si>
  <si>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</si>
  <si>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</si>
  <si>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</si>
  <si>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</si>
  <si>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</si>
  <si>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</si>
  <si>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</si>
  <si>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</si>
  <si>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</si>
  <si>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</si>
  <si>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</si>
  <si>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</si>
  <si>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</si>
  <si>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</si>
  <si>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</si>
  <si>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</si>
  <si>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</si>
  <si>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</si>
  <si>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</si>
  <si>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</si>
  <si>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</si>
  <si>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</si>
  <si>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</si>
  <si>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</si>
  <si>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</si>
  <si>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</si>
  <si>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</si>
  <si>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</si>
  <si>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</si>
  <si>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</si>
  <si>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</si>
  <si>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</si>
  <si>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</si>
  <si>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</si>
  <si>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</si>
  <si>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</si>
  <si>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</si>
  <si>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</si>
  <si>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</si>
  <si>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</si>
  <si>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</si>
  <si>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</si>
  <si>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</si>
  <si>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</si>
  <si>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</si>
  <si>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</si>
  <si>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</si>
  <si>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</si>
  <si>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</si>
  <si>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</si>
  <si>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</si>
  <si>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</si>
  <si>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</si>
  <si>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</si>
  <si>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</si>
  <si>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</si>
  <si>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</si>
  <si>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</si>
  <si>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</si>
  <si>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</si>
  <si>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</si>
  <si>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</si>
  <si>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</si>
  <si>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</si>
  <si>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</si>
  <si>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</si>
  <si>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</si>
  <si>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</si>
  <si>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</si>
  <si>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</si>
  <si>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</si>
  <si>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</si>
  <si>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</si>
  <si>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</si>
  <si>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</si>
  <si>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</si>
  <si>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</si>
  <si>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</si>
  <si>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</si>
  <si>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</si>
  <si>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</si>
  <si>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</si>
  <si>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</si>
  <si>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</si>
  <si>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</si>
  <si>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</si>
  <si>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</si>
  <si>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</si>
  <si>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</si>
  <si>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</si>
  <si>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</si>
  <si>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</si>
  <si>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</si>
  <si>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</si>
  <si>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</si>
  <si>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</si>
  <si>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</si>
  <si>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</si>
  <si>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</si>
  <si>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</si>
  <si>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</si>
  <si>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</si>
  <si>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</si>
  <si>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</si>
  <si>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</si>
  <si>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</si>
  <si>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</si>
  <si>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</si>
  <si>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</si>
  <si>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</si>
  <si>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</si>
  <si>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</si>
  <si>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</si>
  <si>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2.23</t>
  </si>
  <si>
    <t>▲ 1.99</t>
  </si>
  <si>
    <t>▲ 0.28</t>
  </si>
  <si>
    <t>一般会計</t>
  </si>
  <si>
    <t>水道事業会計</t>
  </si>
  <si>
    <t>国民健康保険事業特別会計</t>
  </si>
  <si>
    <t>後期高齢者医療事業特別会計</t>
  </si>
  <si>
    <t>公共用地先行取得事業特別会計</t>
  </si>
  <si>
    <t>下水道事業特別会計</t>
  </si>
  <si>
    <t>農業集落排水事業特別会計</t>
  </si>
  <si>
    <t>東部産業団地事業特別会計</t>
  </si>
  <si>
    <t>その他会計（赤字）</t>
  </si>
  <si>
    <t>その他会計（黒字）</t>
  </si>
  <si>
    <t>-</t>
    <phoneticPr fontId="2"/>
  </si>
  <si>
    <t>-</t>
    <phoneticPr fontId="2"/>
  </si>
  <si>
    <t>-</t>
    <phoneticPr fontId="2"/>
  </si>
  <si>
    <t>砺波地方衛生施設組合</t>
    <rPh sb="0" eb="2">
      <t>トナミ</t>
    </rPh>
    <rPh sb="2" eb="4">
      <t>チホウ</t>
    </rPh>
    <rPh sb="4" eb="6">
      <t>エイセイ</t>
    </rPh>
    <rPh sb="6" eb="8">
      <t>シセツ</t>
    </rPh>
    <rPh sb="8" eb="10">
      <t>クミアイ</t>
    </rPh>
    <phoneticPr fontId="2"/>
  </si>
  <si>
    <t>富山県市町村総合事務組合</t>
    <rPh sb="0" eb="3">
      <t>トヤマケン</t>
    </rPh>
    <rPh sb="3" eb="6">
      <t>シチョウソン</t>
    </rPh>
    <rPh sb="6" eb="8">
      <t>ソウゴウ</t>
    </rPh>
    <rPh sb="8" eb="10">
      <t>ジム</t>
    </rPh>
    <rPh sb="10" eb="12">
      <t>クミアイ</t>
    </rPh>
    <phoneticPr fontId="2"/>
  </si>
  <si>
    <t>高岡地区広域圏事務組合</t>
    <rPh sb="0" eb="2">
      <t>タカオカ</t>
    </rPh>
    <rPh sb="2" eb="4">
      <t>チク</t>
    </rPh>
    <rPh sb="4" eb="7">
      <t>コウイキケン</t>
    </rPh>
    <rPh sb="7" eb="9">
      <t>ジム</t>
    </rPh>
    <rPh sb="9" eb="11">
      <t>クミアイ</t>
    </rPh>
    <phoneticPr fontId="2"/>
  </si>
  <si>
    <t>富山県市町村会館管理組合</t>
    <rPh sb="0" eb="3">
      <t>トヤマケン</t>
    </rPh>
    <rPh sb="3" eb="6">
      <t>シチョウソン</t>
    </rPh>
    <rPh sb="6" eb="8">
      <t>カイカン</t>
    </rPh>
    <rPh sb="8" eb="10">
      <t>カンリ</t>
    </rPh>
    <rPh sb="10" eb="12">
      <t>クミアイ</t>
    </rPh>
    <phoneticPr fontId="2"/>
  </si>
  <si>
    <t>砺波地方介護保険組合</t>
    <rPh sb="0" eb="2">
      <t>トナミ</t>
    </rPh>
    <rPh sb="2" eb="4">
      <t>チホウ</t>
    </rPh>
    <rPh sb="4" eb="6">
      <t>カイゴ</t>
    </rPh>
    <rPh sb="6" eb="8">
      <t>ホケン</t>
    </rPh>
    <rPh sb="8" eb="10">
      <t>クミアイ</t>
    </rPh>
    <phoneticPr fontId="2"/>
  </si>
  <si>
    <t>砺波地域消防組合</t>
    <rPh sb="0" eb="2">
      <t>トナミ</t>
    </rPh>
    <rPh sb="2" eb="4">
      <t>チイキ</t>
    </rPh>
    <rPh sb="4" eb="6">
      <t>ショウボウ</t>
    </rPh>
    <rPh sb="6" eb="8">
      <t>クミアイ</t>
    </rPh>
    <phoneticPr fontId="2"/>
  </si>
  <si>
    <t>-</t>
    <phoneticPr fontId="2"/>
  </si>
  <si>
    <t>小矢部川中流水害予防組合</t>
    <rPh sb="0" eb="3">
      <t>オヤベ</t>
    </rPh>
    <rPh sb="3" eb="4">
      <t>ガワ</t>
    </rPh>
    <rPh sb="4" eb="6">
      <t>チュウリュウ</t>
    </rPh>
    <rPh sb="6" eb="8">
      <t>スイガイ</t>
    </rPh>
    <rPh sb="8" eb="10">
      <t>ヨボウ</t>
    </rPh>
    <rPh sb="10" eb="12">
      <t>クミアイ</t>
    </rPh>
    <phoneticPr fontId="2"/>
  </si>
  <si>
    <t>富山県後期高齢者医療広域連合</t>
    <rPh sb="0" eb="3">
      <t>トヤマケン</t>
    </rPh>
    <rPh sb="3" eb="5">
      <t>コウキ</t>
    </rPh>
    <rPh sb="5" eb="8">
      <t>コウレイシャ</t>
    </rPh>
    <rPh sb="8" eb="10">
      <t>イリョウ</t>
    </rPh>
    <rPh sb="10" eb="12">
      <t>コウイキ</t>
    </rPh>
    <rPh sb="12" eb="14">
      <t>レンゴウ</t>
    </rPh>
    <phoneticPr fontId="2"/>
  </si>
  <si>
    <t>小矢部市土地開発公社</t>
    <rPh sb="0" eb="4">
      <t>オヤベシ</t>
    </rPh>
    <rPh sb="4" eb="6">
      <t>トチ</t>
    </rPh>
    <rPh sb="6" eb="8">
      <t>カイハツ</t>
    </rPh>
    <rPh sb="8" eb="10">
      <t>コウシャ</t>
    </rPh>
    <phoneticPr fontId="2"/>
  </si>
  <si>
    <t>公益財団法人小矢部市体育協会</t>
    <rPh sb="0" eb="2">
      <t>コウエキ</t>
    </rPh>
    <rPh sb="2" eb="4">
      <t>ザイダン</t>
    </rPh>
    <rPh sb="4" eb="6">
      <t>ホウジン</t>
    </rPh>
    <rPh sb="6" eb="10">
      <t>オヤベシ</t>
    </rPh>
    <rPh sb="10" eb="12">
      <t>タイイク</t>
    </rPh>
    <rPh sb="12" eb="14">
      <t>キョウカイ</t>
    </rPh>
    <phoneticPr fontId="2"/>
  </si>
  <si>
    <t>公益財団法人クロスランドおやべ</t>
    <rPh sb="0" eb="2">
      <t>コウエキ</t>
    </rPh>
    <rPh sb="2" eb="4">
      <t>ザイダン</t>
    </rPh>
    <rPh sb="4" eb="6">
      <t>ホウジン</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</si>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</sst>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82812</c:v>
                </c:pt>
                <c:pt idx="1">
                  <c:v>122645</c:v>
                </c:pt>
                <c:pt idx="2">
                  <c:v>78110</c:v>
                </c:pt>
                <c:pt idx="3">
                  <c:v>62179</c:v>
                </c:pt>
                <c:pt idx="4">
                  <c:v>51367</c:v>
                </c:pt>
              </c:numCache>
            </c:numRef>
          </c:val>
          <c:smooth val="0"/>
        </c:ser>
        <c:dLbls>
          <c:showLegendKey val="0"/>
          <c:showVal val="0"/>
          <c:showCatName val="0"/>
          <c:showSerName val="0"/>
          <c:showPercent val="0"/>
          <c:showBubbleSize val="0"/>
        </c:dLbls>
        <c:marker val="1"/>
        <c:smooth val="0"/>
        <c:axId val="104884864"/>
        <c:axId val="104887040"/>
      </c:lineChart>
      <c:catAx>
        <c:axId val="1048848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87040"/>
        <c:crosses val="autoZero"/>
        <c:auto val="1"/>
        <c:lblAlgn val="ctr"/>
        <c:lblOffset val="100"/>
        <c:tickLblSkip val="1"/>
        <c:tickMarkSkip val="1"/>
        <c:noMultiLvlLbl val="0"/>
      </c:catAx>
      <c:valAx>
        <c:axId val="1048870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84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4.9000000000000004</c:v>
                </c:pt>
                <c:pt idx="1">
                  <c:v>6.06</c:v>
                </c:pt>
                <c:pt idx="2">
                  <c:v>4.3899999999999997</c:v>
                </c:pt>
                <c:pt idx="3">
                  <c:v>5.26</c:v>
                </c:pt>
                <c:pt idx="4">
                  <c:v>5.0999999999999996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12.59</c:v>
                </c:pt>
                <c:pt idx="1">
                  <c:v>11.72</c:v>
                </c:pt>
                <c:pt idx="2">
                  <c:v>11</c:v>
                </c:pt>
                <c:pt idx="3">
                  <c:v>10.91</c:v>
                </c:pt>
                <c:pt idx="4">
                  <c:v>10.37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467520"/>
        <c:axId val="111915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-2.23</c:v>
                </c:pt>
                <c:pt idx="1">
                  <c:v>2.88</c:v>
                </c:pt>
                <c:pt idx="2">
                  <c:v>-1.99</c:v>
                </c:pt>
                <c:pt idx="3">
                  <c:v>2.2200000000000002</c:v>
                </c:pt>
                <c:pt idx="4">
                  <c:v>-0.28000000000000003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467520"/>
        <c:axId val="111915008"/>
      </c:lineChart>
      <c:catAx>
        <c:axId val="10946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915008"/>
        <c:crosses val="autoZero"/>
        <c:auto val="1"/>
        <c:lblAlgn val="ctr"/>
        <c:lblOffset val="100"/>
        <c:tickLblSkip val="1"/>
        <c:tickMarkSkip val="1"/>
        <c:noMultiLvlLbl val="0"/>
      </c:catAx>
      <c:valAx>
        <c:axId val="11191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6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東部産業団地事業特別会計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公共用地先行取得事業特別会計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2.27</c:v>
                </c:pt>
                <c:pt idx="2">
                  <c:v>#N/A</c:v>
                </c:pt>
                <c:pt idx="3">
                  <c:v>0.95</c:v>
                </c:pt>
                <c:pt idx="4">
                  <c:v>#N/A</c:v>
                </c:pt>
                <c:pt idx="5">
                  <c:v>0.78</c:v>
                </c:pt>
                <c:pt idx="6">
                  <c:v>#N/A</c:v>
                </c:pt>
                <c:pt idx="7">
                  <c:v>1.91</c:v>
                </c:pt>
                <c:pt idx="8">
                  <c:v>#N/A</c:v>
                </c:pt>
                <c:pt idx="9">
                  <c:v>1.56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6.44</c:v>
                </c:pt>
                <c:pt idx="2">
                  <c:v>#N/A</c:v>
                </c:pt>
                <c:pt idx="3">
                  <c:v>6.61</c:v>
                </c:pt>
                <c:pt idx="4">
                  <c:v>#N/A</c:v>
                </c:pt>
                <c:pt idx="5">
                  <c:v>5.89</c:v>
                </c:pt>
                <c:pt idx="6">
                  <c:v>#N/A</c:v>
                </c:pt>
                <c:pt idx="7">
                  <c:v>4.99</c:v>
                </c:pt>
                <c:pt idx="8">
                  <c:v>#N/A</c:v>
                </c:pt>
                <c:pt idx="9">
                  <c:v>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4.9000000000000004</c:v>
                </c:pt>
                <c:pt idx="2">
                  <c:v>#N/A</c:v>
                </c:pt>
                <c:pt idx="3">
                  <c:v>6.05</c:v>
                </c:pt>
                <c:pt idx="4">
                  <c:v>#N/A</c:v>
                </c:pt>
                <c:pt idx="5">
                  <c:v>4.38</c:v>
                </c:pt>
                <c:pt idx="6">
                  <c:v>#N/A</c:v>
                </c:pt>
                <c:pt idx="7">
                  <c:v>5.25</c:v>
                </c:pt>
                <c:pt idx="8">
                  <c:v>#N/A</c:v>
                </c:pt>
                <c:pt idx="9">
                  <c:v>5.09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771072"/>
        <c:axId val="112772608"/>
      </c:barChart>
      <c:catAx>
        <c:axId val="11277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72608"/>
        <c:crosses val="autoZero"/>
        <c:auto val="1"/>
        <c:lblAlgn val="ctr"/>
        <c:lblOffset val="100"/>
        <c:tickLblSkip val="1"/>
        <c:tickMarkSkip val="1"/>
        <c:noMultiLvlLbl val="0"/>
      </c:catAx>
      <c:valAx>
        <c:axId val="11277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71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1176</c:v>
                </c:pt>
                <c:pt idx="5">
                  <c:v>1262</c:v>
                </c:pt>
                <c:pt idx="8">
                  <c:v>1273</c:v>
                </c:pt>
                <c:pt idx="11">
                  <c:v>1334</c:v>
                </c:pt>
                <c:pt idx="14">
                  <c:v>1358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69</c:v>
                </c:pt>
                <c:pt idx="3">
                  <c:v>79</c:v>
                </c:pt>
                <c:pt idx="6">
                  <c:v>77</c:v>
                </c:pt>
                <c:pt idx="9">
                  <c:v>124</c:v>
                </c:pt>
                <c:pt idx="12">
                  <c:v>107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129</c:v>
                </c:pt>
                <c:pt idx="3">
                  <c:v>109</c:v>
                </c:pt>
                <c:pt idx="6">
                  <c:v>88</c:v>
                </c:pt>
                <c:pt idx="9">
                  <c:v>75</c:v>
                </c:pt>
                <c:pt idx="12">
                  <c:v>87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892</c:v>
                </c:pt>
                <c:pt idx="3">
                  <c:v>866</c:v>
                </c:pt>
                <c:pt idx="6">
                  <c:v>874</c:v>
                </c:pt>
                <c:pt idx="9">
                  <c:v>972</c:v>
                </c:pt>
                <c:pt idx="12">
                  <c:v>953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1212</c:v>
                </c:pt>
                <c:pt idx="3">
                  <c:v>1173</c:v>
                </c:pt>
                <c:pt idx="6">
                  <c:v>1169</c:v>
                </c:pt>
                <c:pt idx="9">
                  <c:v>1220</c:v>
                </c:pt>
                <c:pt idx="12">
                  <c:v>1270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4266752"/>
        <c:axId val="105309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1128</c:v>
                </c:pt>
                <c:pt idx="2">
                  <c:v>#N/A</c:v>
                </c:pt>
                <c:pt idx="3">
                  <c:v>#N/A</c:v>
                </c:pt>
                <c:pt idx="4">
                  <c:v>965</c:v>
                </c:pt>
                <c:pt idx="5">
                  <c:v>#N/A</c:v>
                </c:pt>
                <c:pt idx="6">
                  <c:v>#N/A</c:v>
                </c:pt>
                <c:pt idx="7">
                  <c:v>936</c:v>
                </c:pt>
                <c:pt idx="8">
                  <c:v>#N/A</c:v>
                </c:pt>
                <c:pt idx="9">
                  <c:v>#N/A</c:v>
                </c:pt>
                <c:pt idx="10">
                  <c:v>1058</c:v>
                </c:pt>
                <c:pt idx="11">
                  <c:v>#N/A</c:v>
                </c:pt>
                <c:pt idx="12">
                  <c:v>#N/A</c:v>
                </c:pt>
                <c:pt idx="13">
                  <c:v>1059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4266752"/>
        <c:axId val="105309312"/>
      </c:lineChart>
      <c:catAx>
        <c:axId val="10426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309312"/>
        <c:crosses val="autoZero"/>
        <c:auto val="1"/>
        <c:lblAlgn val="ctr"/>
        <c:lblOffset val="100"/>
        <c:tickLblSkip val="1"/>
        <c:tickMarkSkip val="1"/>
        <c:noMultiLvlLbl val="0"/>
      </c:catAx>
      <c:valAx>
        <c:axId val="105309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6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16949</c:v>
                </c:pt>
                <c:pt idx="5">
                  <c:v>17497</c:v>
                </c:pt>
                <c:pt idx="8">
                  <c:v>17763</c:v>
                </c:pt>
                <c:pt idx="11">
                  <c:v>17658</c:v>
                </c:pt>
                <c:pt idx="14">
                  <c:v>17532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274</c:v>
                </c:pt>
                <c:pt idx="5">
                  <c:v>235</c:v>
                </c:pt>
                <c:pt idx="8">
                  <c:v>188</c:v>
                </c:pt>
                <c:pt idx="11">
                  <c:v>2401</c:v>
                </c:pt>
                <c:pt idx="14">
                  <c:v>2417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2069</c:v>
                </c:pt>
                <c:pt idx="5">
                  <c:v>1896</c:v>
                </c:pt>
                <c:pt idx="8">
                  <c:v>1594</c:v>
                </c:pt>
                <c:pt idx="11">
                  <c:v>1582</c:v>
                </c:pt>
                <c:pt idx="14">
                  <c:v>1647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3</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2609</c:v>
                </c:pt>
                <c:pt idx="3">
                  <c:v>2378</c:v>
                </c:pt>
                <c:pt idx="6">
                  <c:v>2281</c:v>
                </c:pt>
                <c:pt idx="9">
                  <c:v>2124</c:v>
                </c:pt>
                <c:pt idx="12">
                  <c:v>2085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440</c:v>
                </c:pt>
                <c:pt idx="3">
                  <c:v>454</c:v>
                </c:pt>
                <c:pt idx="6">
                  <c:v>658</c:v>
                </c:pt>
                <c:pt idx="9">
                  <c:v>727</c:v>
                </c:pt>
                <c:pt idx="12">
                  <c:v>670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13557</c:v>
                </c:pt>
                <c:pt idx="3">
                  <c:v>13126</c:v>
                </c:pt>
                <c:pt idx="6">
                  <c:v>13000</c:v>
                </c:pt>
                <c:pt idx="9">
                  <c:v>12765</c:v>
                </c:pt>
                <c:pt idx="12">
                  <c:v>12608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829</c:v>
                </c:pt>
                <c:pt idx="3">
                  <c:v>2420</c:v>
                </c:pt>
                <c:pt idx="6">
                  <c:v>3343</c:v>
                </c:pt>
                <c:pt idx="9">
                  <c:v>3353</c:v>
                </c:pt>
                <c:pt idx="12">
                  <c:v>3119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12268</c:v>
                </c:pt>
                <c:pt idx="3">
                  <c:v>13501</c:v>
                </c:pt>
                <c:pt idx="6">
                  <c:v>13969</c:v>
                </c:pt>
                <c:pt idx="9">
                  <c:v>14096</c:v>
                </c:pt>
                <c:pt idx="12">
                  <c:v>14052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390272"/>
        <c:axId val="104347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10412</c:v>
                </c:pt>
                <c:pt idx="2">
                  <c:v>#N/A</c:v>
                </c:pt>
                <c:pt idx="3">
                  <c:v>#N/A</c:v>
                </c:pt>
                <c:pt idx="4">
                  <c:v>12251</c:v>
                </c:pt>
                <c:pt idx="5">
                  <c:v>#N/A</c:v>
                </c:pt>
                <c:pt idx="6">
                  <c:v>#N/A</c:v>
                </c:pt>
                <c:pt idx="7">
                  <c:v>13707</c:v>
                </c:pt>
                <c:pt idx="8">
                  <c:v>#N/A</c:v>
                </c:pt>
                <c:pt idx="9">
                  <c:v>#N/A</c:v>
                </c:pt>
                <c:pt idx="10">
                  <c:v>11426</c:v>
                </c:pt>
                <c:pt idx="11">
                  <c:v>#N/A</c:v>
                </c:pt>
                <c:pt idx="12">
                  <c:v>#N/A</c:v>
                </c:pt>
                <c:pt idx="13">
                  <c:v>10937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390272"/>
        <c:axId val="104347136"/>
      </c:lineChart>
      <c:catAx>
        <c:axId val="439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347136"/>
        <c:crosses val="autoZero"/>
        <c:auto val="1"/>
        <c:lblAlgn val="ctr"/>
        <c:lblOffset val="100"/>
        <c:tickLblSkip val="1"/>
        <c:tickMarkSkip val="1"/>
        <c:noMultiLvlLbl val="0"/>
      </c:catAx>
      <c:valAx>
        <c:axId val="10434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元利償還金は対前年度３年連続の増となり、実質公債比率の増要因となっている。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年度から発行している緊防債の元金償還が増加してくることや、ハード整備を伴う大型事業が多数予定されていることから、新発債における元利償還金の増が見込まれる。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そのため交付税算定率の高い起債等有利な財源措置のある起債を優先して借入れることはもちろん、事業費の圧縮や実施時期の調整等により、借入れをできる限り抑制することが必要である。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予定額について、東部産業団地整備事業及び石動駅周辺整備事業に係る支出予定額で大きく減額となった。また、公営企業債等繰入見込額について、下水道事業特別会計及び農業集落排水事業特別会計の繰入金が減額となった結果、将来負担額において</a:t>
          </a:r>
          <a:r>
            <a:rPr kumimoji="1" lang="en-US" altLang="ja-JP" sz="1400">
              <a:latin typeface="ＭＳ ゴシック" pitchFamily="49" charset="-128"/>
              <a:ea typeface="ＭＳ ゴシック" pitchFamily="49" charset="-128"/>
            </a:rPr>
            <a:t>534</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充当可能財源等では、基準財政需要額算入見込額が、道路橋梁費や下水道費等において減額となったが、充当可能基金において国民健康保険事業財政調整基金の増、庁舎整備基金の増等の結果、</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百万円の減に留まった。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その結果、将来負担比率の分子は微減（△</a:t>
          </a:r>
          <a:r>
            <a:rPr kumimoji="1" lang="en-US" altLang="ja-JP" sz="1400">
              <a:latin typeface="ＭＳ ゴシック" pitchFamily="49" charset="-128"/>
              <a:ea typeface="ＭＳ ゴシック" pitchFamily="49" charset="-128"/>
            </a:rPr>
            <a:t>489</a:t>
          </a:r>
          <a:r>
            <a:rPr kumimoji="1" lang="ja-JP" altLang="en-US" sz="1400">
              <a:latin typeface="ＭＳ ゴシック" pitchFamily="49" charset="-128"/>
              <a:ea typeface="ＭＳ ゴシック" pitchFamily="49" charset="-128"/>
            </a:rPr>
            <a:t>百万円）となった。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30,746
30,368
134.07
14,351,558
13,908,274
422,096
8,279,728
14,052,140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157.2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比べ、固定資産における北陸新幹線に係る大臣配分分の増額により税収が大きく伸びたことによる基準財政収入額の増及び、単位費用の減や人口減少により包括算定経費や地域経済・雇用対策費を始めとした基準財政需要額が減となったことにより、財政力指数は３ヵ年平均で</a:t>
          </a:r>
          <a:r>
            <a:rPr kumimoji="1" lang="en-US" altLang="ja-JP" sz="1300">
              <a:latin typeface="ＭＳ Ｐゴシック"/>
            </a:rPr>
            <a:t>0.02</a:t>
          </a:r>
          <a:r>
            <a:rPr kumimoji="1" lang="ja-JP" altLang="en-US" sz="1300">
              <a:latin typeface="ＭＳ Ｐゴシック"/>
            </a:rPr>
            <a:t>％増加となった。</a:t>
          </a:r>
          <a:endParaRPr kumimoji="1" lang="en-US" altLang="ja-JP" sz="1300">
            <a:latin typeface="ＭＳ Ｐゴシック"/>
          </a:endParaRPr>
        </a:p>
        <a:p>
          <a:r>
            <a:rPr kumimoji="1" lang="ja-JP" altLang="en-US" sz="1300">
              <a:latin typeface="ＭＳ Ｐゴシック"/>
            </a:rPr>
            <a:t>　類似団体、県平均も改善をしていることを鑑み、今後も引き続き企業誘致や地場産業の発展、中小企業対策の推進を図るとともに、市内経済発展による税源の確保、徴収対策の強化など税収増に努める必要があ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56092</xdr:rowOff>
    </xdr:to>
    <xdr:cxnSp macro="">
      <xdr:nvCxnSpPr>
        <xdr:cNvPr id="68" name="直線コネクタ 67"/>
        <xdr:cNvCxnSpPr/>
      </xdr:nvCxnSpPr>
      <xdr:spPr>
        <a:xfrm flipV="1">
          <a:off x="4114800" y="70453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56092</xdr:rowOff>
    </xdr:to>
    <xdr:cxnSp macro="">
      <xdr:nvCxnSpPr>
        <xdr:cNvPr id="71" name="直線コネクタ 70"/>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56092</xdr:rowOff>
    </xdr:to>
    <xdr:cxnSp macro="">
      <xdr:nvCxnSpPr>
        <xdr:cNvPr id="74" name="直線コネクタ 73"/>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56092</xdr:rowOff>
    </xdr:to>
    <xdr:cxnSp macro="">
      <xdr:nvCxnSpPr>
        <xdr:cNvPr id="77" name="直線コネクタ 76"/>
        <xdr:cNvCxnSpPr/>
      </xdr:nvCxnSpPr>
      <xdr:spPr>
        <a:xfrm>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88"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9" name="円/楕円 88"/>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90" name="テキスト ボックス 89"/>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117069</xdr:rowOff>
    </xdr:from>
    <xdr:ext cx="762000" cy="259045"/>
    <xdr:sp macro="" textlink="">
      <xdr:nvSpPr>
        <xdr:cNvPr id="92" name="テキスト ボックス 91"/>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3" name="円/楕円 92"/>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117069</xdr:rowOff>
    </xdr:from>
    <xdr:ext cx="762000" cy="259045"/>
    <xdr:sp macro="" textlink="">
      <xdr:nvSpPr>
        <xdr:cNvPr id="94" name="テキスト ボックス 93"/>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年度は地域活性化交付金等の増などにより、比率の改善が見られたが、平成</a:t>
          </a:r>
          <a:r>
            <a:rPr kumimoji="1" lang="en-US" altLang="ja-JP" sz="1300">
              <a:latin typeface="ＭＳ Ｐゴシック"/>
            </a:rPr>
            <a:t>28</a:t>
          </a:r>
          <a:r>
            <a:rPr kumimoji="1" lang="ja-JP" altLang="en-US" sz="1300">
              <a:latin typeface="ＭＳ Ｐゴシック"/>
            </a:rPr>
            <a:t>年度は扶助費の増や公債費の増、また、臨時財政対策債の減により経常収支比率は</a:t>
          </a:r>
          <a:r>
            <a:rPr kumimoji="1" lang="en-US" altLang="ja-JP" sz="1300">
              <a:latin typeface="ＭＳ Ｐゴシック"/>
            </a:rPr>
            <a:t>2.6</a:t>
          </a:r>
          <a:r>
            <a:rPr kumimoji="1" lang="ja-JP" altLang="en-US" sz="1300">
              <a:latin typeface="ＭＳ Ｐゴシック"/>
            </a:rPr>
            <a:t>％増加する結果となった。</a:t>
          </a:r>
          <a:endParaRPr kumimoji="1" lang="en-US" altLang="ja-JP" sz="1300">
            <a:latin typeface="ＭＳ Ｐゴシック"/>
          </a:endParaRPr>
        </a:p>
        <a:p>
          <a:r>
            <a:rPr kumimoji="1" lang="ja-JP" altLang="en-US" sz="1300">
              <a:latin typeface="ＭＳ Ｐゴシック"/>
            </a:rPr>
            <a:t>　今後についてはハード整備を伴う大規模事業が多数予定されているため、新行財政改革大綱等に基づき事務事業の存廃や事業内容の見直し、新たな財源の確保等を積極的に行う必要がある。また、人件費については現行の条例定数の中で事務量に見合った配置を行い事務の効率化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100330</xdr:rowOff>
    </xdr:from>
    <xdr:to>
      <xdr:col>7</xdr:col>
      <xdr:colOff>152400</xdr:colOff>
      <xdr:row>60</xdr:row>
      <xdr:rowOff>54356</xdr:rowOff>
    </xdr:to>
    <xdr:cxnSp macro="">
      <xdr:nvCxnSpPr>
        <xdr:cNvPr id="129" name="直線コネクタ 128"/>
        <xdr:cNvCxnSpPr/>
      </xdr:nvCxnSpPr>
      <xdr:spPr>
        <a:xfrm>
          <a:off x="4114800" y="1021588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100330</xdr:rowOff>
    </xdr:from>
    <xdr:to>
      <xdr:col>6</xdr:col>
      <xdr:colOff>0</xdr:colOff>
      <xdr:row>60</xdr:row>
      <xdr:rowOff>54356</xdr:rowOff>
    </xdr:to>
    <xdr:cxnSp macro="">
      <xdr:nvCxnSpPr>
        <xdr:cNvPr id="132" name="直線コネクタ 131"/>
        <xdr:cNvCxnSpPr/>
      </xdr:nvCxnSpPr>
      <xdr:spPr>
        <a:xfrm flipV="1">
          <a:off x="3225800" y="102158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44704</xdr:rowOff>
    </xdr:from>
    <xdr:to>
      <xdr:col>4</xdr:col>
      <xdr:colOff>482600</xdr:colOff>
      <xdr:row>60</xdr:row>
      <xdr:rowOff>54356</xdr:rowOff>
    </xdr:to>
    <xdr:cxnSp macro="">
      <xdr:nvCxnSpPr>
        <xdr:cNvPr id="135" name="直線コネクタ 134"/>
        <xdr:cNvCxnSpPr/>
      </xdr:nvCxnSpPr>
      <xdr:spPr>
        <a:xfrm>
          <a:off x="2336800" y="103317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44704</xdr:rowOff>
    </xdr:from>
    <xdr:to>
      <xdr:col>3</xdr:col>
      <xdr:colOff>279400</xdr:colOff>
      <xdr:row>60</xdr:row>
      <xdr:rowOff>59182</xdr:rowOff>
    </xdr:to>
    <xdr:cxnSp macro="">
      <xdr:nvCxnSpPr>
        <xdr:cNvPr id="138" name="直線コネクタ 137"/>
        <xdr:cNvCxnSpPr/>
      </xdr:nvCxnSpPr>
      <xdr:spPr>
        <a:xfrm flipV="1">
          <a:off x="1447800" y="103317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3556</xdr:rowOff>
    </xdr:from>
    <xdr:to>
      <xdr:col>7</xdr:col>
      <xdr:colOff>203200</xdr:colOff>
      <xdr:row>60</xdr:row>
      <xdr:rowOff>105156</xdr:rowOff>
    </xdr:to>
    <xdr:sp macro="" textlink="">
      <xdr:nvSpPr>
        <xdr:cNvPr id="148" name="円/楕円 147"/>
        <xdr:cNvSpPr/>
      </xdr:nvSpPr>
      <xdr:spPr>
        <a:xfrm>
          <a:off x="49022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20083</xdr:rowOff>
    </xdr:from>
    <xdr:ext cx="762000" cy="259045"/>
    <xdr:sp macro="" textlink="">
      <xdr:nvSpPr>
        <xdr:cNvPr id="149" name="財政構造の弾力性該当値テキスト"/>
        <xdr:cNvSpPr txBox="1"/>
      </xdr:nvSpPr>
      <xdr:spPr>
        <a:xfrm>
          <a:off x="5041900" y="1013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49530</xdr:rowOff>
    </xdr:from>
    <xdr:to>
      <xdr:col>6</xdr:col>
      <xdr:colOff>50800</xdr:colOff>
      <xdr:row>59</xdr:row>
      <xdr:rowOff>151130</xdr:rowOff>
    </xdr:to>
    <xdr:sp macro="" textlink="">
      <xdr:nvSpPr>
        <xdr:cNvPr id="150" name="円/楕円 149"/>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161307</xdr:rowOff>
    </xdr:from>
    <xdr:ext cx="736600" cy="259045"/>
    <xdr:sp macro="" textlink="">
      <xdr:nvSpPr>
        <xdr:cNvPr id="151" name="テキスト ボックス 150"/>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3556</xdr:rowOff>
    </xdr:from>
    <xdr:to>
      <xdr:col>4</xdr:col>
      <xdr:colOff>533400</xdr:colOff>
      <xdr:row>60</xdr:row>
      <xdr:rowOff>105156</xdr:rowOff>
    </xdr:to>
    <xdr:sp macro="" textlink="">
      <xdr:nvSpPr>
        <xdr:cNvPr id="152" name="円/楕円 151"/>
        <xdr:cNvSpPr/>
      </xdr:nvSpPr>
      <xdr:spPr>
        <a:xfrm>
          <a:off x="3175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115333</xdr:rowOff>
    </xdr:from>
    <xdr:ext cx="762000" cy="259045"/>
    <xdr:sp macro="" textlink="">
      <xdr:nvSpPr>
        <xdr:cNvPr id="153" name="テキスト ボックス 152"/>
        <xdr:cNvSpPr txBox="1"/>
      </xdr:nvSpPr>
      <xdr:spPr>
        <a:xfrm>
          <a:off x="2844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165354</xdr:rowOff>
    </xdr:from>
    <xdr:to>
      <xdr:col>3</xdr:col>
      <xdr:colOff>330200</xdr:colOff>
      <xdr:row>60</xdr:row>
      <xdr:rowOff>95504</xdr:rowOff>
    </xdr:to>
    <xdr:sp macro="" textlink="">
      <xdr:nvSpPr>
        <xdr:cNvPr id="154" name="円/楕円 153"/>
        <xdr:cNvSpPr/>
      </xdr:nvSpPr>
      <xdr:spPr>
        <a:xfrm>
          <a:off x="2286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105681</xdr:rowOff>
    </xdr:from>
    <xdr:ext cx="762000" cy="259045"/>
    <xdr:sp macro="" textlink="">
      <xdr:nvSpPr>
        <xdr:cNvPr id="155" name="テキスト ボックス 154"/>
        <xdr:cNvSpPr txBox="1"/>
      </xdr:nvSpPr>
      <xdr:spPr>
        <a:xfrm>
          <a:off x="1955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8382</xdr:rowOff>
    </xdr:from>
    <xdr:to>
      <xdr:col>2</xdr:col>
      <xdr:colOff>127000</xdr:colOff>
      <xdr:row>60</xdr:row>
      <xdr:rowOff>109982</xdr:rowOff>
    </xdr:to>
    <xdr:sp macro="" textlink="">
      <xdr:nvSpPr>
        <xdr:cNvPr id="156" name="円/楕円 155"/>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120159</xdr:rowOff>
    </xdr:from>
    <xdr:ext cx="762000" cy="259045"/>
    <xdr:sp macro="" textlink="">
      <xdr:nvSpPr>
        <xdr:cNvPr id="157" name="テキスト ボックス 156"/>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[129,600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1,201</a:t>
          </a:r>
          <a:r>
            <a:rPr kumimoji="1" lang="ja-JP" altLang="en-US" sz="1300">
              <a:latin typeface="ＭＳ Ｐゴシック"/>
            </a:rPr>
            <a:t>円の減となった。要因として、</a:t>
          </a:r>
          <a:r>
            <a:rPr kumimoji="1" lang="ja-JP" altLang="ja-JP" sz="1200">
              <a:solidFill>
                <a:schemeClr val="dk1"/>
              </a:solidFill>
              <a:effectLst/>
              <a:latin typeface="+mn-lt"/>
              <a:ea typeface="+mn-ea"/>
              <a:cs typeface="+mn-cs"/>
            </a:rPr>
            <a:t>アウトレット等におけるデジタルサイネージ導入業務やマイナンバー関係システム整備等が平成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年度で完了したことにより、平成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は減となったことが挙げられる。前年度から減とはなったが、依然として全国平均、県平均よりも一人当たりの決算額は高い状況が続いている。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しかし、公共施設がいずれも老朽化しており維持補修に係る費用の増加が見込まれるうえに、引き続き人口減少が見込まれるため、</a:t>
          </a:r>
          <a:r>
            <a:rPr kumimoji="1" lang="ja-JP" altLang="ja-JP" sz="1200">
              <a:solidFill>
                <a:schemeClr val="dk1"/>
              </a:solidFill>
              <a:effectLst/>
              <a:latin typeface="+mn-lt"/>
              <a:ea typeface="+mn-ea"/>
              <a:cs typeface="+mn-cs"/>
            </a:rPr>
            <a:t>類似する施設の統廃合を進め、事務事業については、計画的な廃止、縮小を検討し経費の削減に努める。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32258</xdr:rowOff>
    </xdr:from>
    <xdr:to>
      <xdr:col>7</xdr:col>
      <xdr:colOff>152400</xdr:colOff>
      <xdr:row>81</xdr:row>
      <xdr:rowOff>37088</xdr:rowOff>
    </xdr:to>
    <xdr:cxnSp macro="">
      <xdr:nvCxnSpPr>
        <xdr:cNvPr id="192" name="直線コネクタ 191"/>
        <xdr:cNvCxnSpPr/>
      </xdr:nvCxnSpPr>
      <xdr:spPr>
        <a:xfrm flipV="1">
          <a:off x="4114800" y="13919708"/>
          <a:ext cx="8382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17034</xdr:rowOff>
    </xdr:from>
    <xdr:ext cx="762000" cy="259045"/>
    <xdr:sp macro="" textlink="">
      <xdr:nvSpPr>
        <xdr:cNvPr id="193" name="人件費・物件費等の状況平均値テキスト"/>
        <xdr:cNvSpPr txBox="1"/>
      </xdr:nvSpPr>
      <xdr:spPr>
        <a:xfrm>
          <a:off x="5041900" y="139044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18041</xdr:rowOff>
    </xdr:from>
    <xdr:to>
      <xdr:col>6</xdr:col>
      <xdr:colOff>0</xdr:colOff>
      <xdr:row>81</xdr:row>
      <xdr:rowOff>37088</xdr:rowOff>
    </xdr:to>
    <xdr:cxnSp macro="">
      <xdr:nvCxnSpPr>
        <xdr:cNvPr id="195" name="直線コネクタ 194"/>
        <xdr:cNvCxnSpPr/>
      </xdr:nvCxnSpPr>
      <xdr:spPr>
        <a:xfrm>
          <a:off x="3225800" y="13905491"/>
          <a:ext cx="889000" cy="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2197</xdr:rowOff>
    </xdr:from>
    <xdr:to>
      <xdr:col>4</xdr:col>
      <xdr:colOff>482600</xdr:colOff>
      <xdr:row>81</xdr:row>
      <xdr:rowOff>18041</xdr:rowOff>
    </xdr:to>
    <xdr:cxnSp macro="">
      <xdr:nvCxnSpPr>
        <xdr:cNvPr id="198" name="直線コネクタ 197"/>
        <xdr:cNvCxnSpPr/>
      </xdr:nvCxnSpPr>
      <xdr:spPr>
        <a:xfrm>
          <a:off x="2336800" y="13889647"/>
          <a:ext cx="889000" cy="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2197</xdr:rowOff>
    </xdr:from>
    <xdr:to>
      <xdr:col>3</xdr:col>
      <xdr:colOff>279400</xdr:colOff>
      <xdr:row>81</xdr:row>
      <xdr:rowOff>3623</xdr:rowOff>
    </xdr:to>
    <xdr:cxnSp macro="">
      <xdr:nvCxnSpPr>
        <xdr:cNvPr id="201" name="直線コネクタ 200"/>
        <xdr:cNvCxnSpPr/>
      </xdr:nvCxnSpPr>
      <xdr:spPr>
        <a:xfrm flipV="1">
          <a:off x="1447800" y="13889647"/>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152908</xdr:rowOff>
    </xdr:from>
    <xdr:to>
      <xdr:col>7</xdr:col>
      <xdr:colOff>203200</xdr:colOff>
      <xdr:row>81</xdr:row>
      <xdr:rowOff>83058</xdr:rowOff>
    </xdr:to>
    <xdr:sp macro="" textlink="">
      <xdr:nvSpPr>
        <xdr:cNvPr id="211" name="円/楕円 210"/>
        <xdr:cNvSpPr/>
      </xdr:nvSpPr>
      <xdr:spPr>
        <a:xfrm>
          <a:off x="4902200" y="1386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74185</xdr:rowOff>
    </xdr:from>
    <xdr:ext cx="762000" cy="259045"/>
    <xdr:sp macro="" textlink="">
      <xdr:nvSpPr>
        <xdr:cNvPr id="212" name="人件費・物件費等の状況該当値テキスト"/>
        <xdr:cNvSpPr txBox="1"/>
      </xdr:nvSpPr>
      <xdr:spPr>
        <a:xfrm>
          <a:off x="5041900" y="1379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129,600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157738</xdr:rowOff>
    </xdr:from>
    <xdr:to>
      <xdr:col>6</xdr:col>
      <xdr:colOff>50800</xdr:colOff>
      <xdr:row>81</xdr:row>
      <xdr:rowOff>87888</xdr:rowOff>
    </xdr:to>
    <xdr:sp macro="" textlink="">
      <xdr:nvSpPr>
        <xdr:cNvPr id="213" name="円/楕円 212"/>
        <xdr:cNvSpPr/>
      </xdr:nvSpPr>
      <xdr:spPr>
        <a:xfrm>
          <a:off x="4064000" y="138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98065</xdr:rowOff>
    </xdr:from>
    <xdr:ext cx="736600" cy="259045"/>
    <xdr:sp macro="" textlink="">
      <xdr:nvSpPr>
        <xdr:cNvPr id="214" name="テキスト ボックス 213"/>
        <xdr:cNvSpPr txBox="1"/>
      </xdr:nvSpPr>
      <xdr:spPr>
        <a:xfrm>
          <a:off x="3733800" y="1364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130,801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138691</xdr:rowOff>
    </xdr:from>
    <xdr:to>
      <xdr:col>4</xdr:col>
      <xdr:colOff>533400</xdr:colOff>
      <xdr:row>81</xdr:row>
      <xdr:rowOff>68841</xdr:rowOff>
    </xdr:to>
    <xdr:sp macro="" textlink="">
      <xdr:nvSpPr>
        <xdr:cNvPr id="215" name="円/楕円 214"/>
        <xdr:cNvSpPr/>
      </xdr:nvSpPr>
      <xdr:spPr>
        <a:xfrm>
          <a:off x="3175000" y="1385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79018</xdr:rowOff>
    </xdr:from>
    <xdr:ext cx="762000" cy="259045"/>
    <xdr:sp macro="" textlink="">
      <xdr:nvSpPr>
        <xdr:cNvPr id="216" name="テキスト ボックス 215"/>
        <xdr:cNvSpPr txBox="1"/>
      </xdr:nvSpPr>
      <xdr:spPr>
        <a:xfrm>
          <a:off x="2844800" y="1362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126,065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122847</xdr:rowOff>
    </xdr:from>
    <xdr:to>
      <xdr:col>3</xdr:col>
      <xdr:colOff>330200</xdr:colOff>
      <xdr:row>81</xdr:row>
      <xdr:rowOff>52997</xdr:rowOff>
    </xdr:to>
    <xdr:sp macro="" textlink="">
      <xdr:nvSpPr>
        <xdr:cNvPr id="217" name="円/楕円 216"/>
        <xdr:cNvSpPr/>
      </xdr:nvSpPr>
      <xdr:spPr>
        <a:xfrm>
          <a:off x="2286000" y="1383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63174</xdr:rowOff>
    </xdr:from>
    <xdr:ext cx="762000" cy="259045"/>
    <xdr:sp macro="" textlink="">
      <xdr:nvSpPr>
        <xdr:cNvPr id="218" name="テキスト ボックス 217"/>
        <xdr:cNvSpPr txBox="1"/>
      </xdr:nvSpPr>
      <xdr:spPr>
        <a:xfrm>
          <a:off x="1955800" y="1360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122,125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124273</xdr:rowOff>
    </xdr:from>
    <xdr:to>
      <xdr:col>2</xdr:col>
      <xdr:colOff>127000</xdr:colOff>
      <xdr:row>81</xdr:row>
      <xdr:rowOff>54423</xdr:rowOff>
    </xdr:to>
    <xdr:sp macro="" textlink="">
      <xdr:nvSpPr>
        <xdr:cNvPr id="219" name="円/楕円 218"/>
        <xdr:cNvSpPr/>
      </xdr:nvSpPr>
      <xdr:spPr>
        <a:xfrm>
          <a:off x="1397000" y="138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64600</xdr:rowOff>
    </xdr:from>
    <xdr:ext cx="762000" cy="259045"/>
    <xdr:sp macro="" textlink="">
      <xdr:nvSpPr>
        <xdr:cNvPr id="220" name="テキスト ボックス 219"/>
        <xdr:cNvSpPr txBox="1"/>
      </xdr:nvSpPr>
      <xdr:spPr>
        <a:xfrm>
          <a:off x="1066800" y="1360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28</a:t>
          </a:r>
          <a:r>
            <a:rPr kumimoji="1" lang="ja-JP" altLang="en-US" sz="1300" baseline="0">
              <a:latin typeface="ＭＳ Ｐゴシック"/>
            </a:rPr>
            <a:t>年度は対前年度</a:t>
          </a:r>
          <a:r>
            <a:rPr kumimoji="1" lang="en-US" altLang="ja-JP" sz="1300" baseline="0">
              <a:latin typeface="ＭＳ Ｐゴシック"/>
            </a:rPr>
            <a:t>0.8</a:t>
          </a:r>
          <a:r>
            <a:rPr kumimoji="1" lang="ja-JP" altLang="en-US" sz="1300" baseline="0">
              <a:latin typeface="ＭＳ Ｐゴシック"/>
            </a:rPr>
            <a:t>ポイント増となったものの類似団体、全国平均、県平均のいずれよりも低い水準となっている。</a:t>
          </a:r>
          <a:endParaRPr kumimoji="1" lang="en-US" altLang="ja-JP" sz="1300" baseline="0">
            <a:latin typeface="ＭＳ Ｐゴシック"/>
          </a:endParaRPr>
        </a:p>
        <a:p>
          <a:r>
            <a:rPr kumimoji="1" lang="ja-JP" altLang="en-US" sz="1300" baseline="0">
              <a:latin typeface="ＭＳ Ｐゴシック"/>
            </a:rPr>
            <a:t>　今後も引き続き、事務の簡素化・合理化、ノー残業デーの徹底や振替休日の適切な取得等により、時間外勤務手当の削減を図り、給与の適正化に努める。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74991</xdr:rowOff>
    </xdr:to>
    <xdr:cxnSp macro="">
      <xdr:nvCxnSpPr>
        <xdr:cNvPr id="256" name="直線コネクタ 255"/>
        <xdr:cNvCxnSpPr/>
      </xdr:nvCxnSpPr>
      <xdr:spPr>
        <a:xfrm>
          <a:off x="16179800" y="14041966"/>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73177</xdr:rowOff>
    </xdr:from>
    <xdr:to>
      <xdr:col>23</xdr:col>
      <xdr:colOff>406400</xdr:colOff>
      <xdr:row>81</xdr:row>
      <xdr:rowOff>154516</xdr:rowOff>
    </xdr:to>
    <xdr:cxnSp macro="">
      <xdr:nvCxnSpPr>
        <xdr:cNvPr id="259" name="直線コネクタ 258"/>
        <xdr:cNvCxnSpPr/>
      </xdr:nvCxnSpPr>
      <xdr:spPr>
        <a:xfrm>
          <a:off x="15290800" y="13789177"/>
          <a:ext cx="889000" cy="2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15723</xdr:rowOff>
    </xdr:from>
    <xdr:to>
      <xdr:col>22</xdr:col>
      <xdr:colOff>203200</xdr:colOff>
      <xdr:row>80</xdr:row>
      <xdr:rowOff>73177</xdr:rowOff>
    </xdr:to>
    <xdr:cxnSp macro="">
      <xdr:nvCxnSpPr>
        <xdr:cNvPr id="262" name="直線コネクタ 261"/>
        <xdr:cNvCxnSpPr/>
      </xdr:nvCxnSpPr>
      <xdr:spPr>
        <a:xfrm>
          <a:off x="14401800" y="137317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15723</xdr:rowOff>
    </xdr:from>
    <xdr:to>
      <xdr:col>21</xdr:col>
      <xdr:colOff>0</xdr:colOff>
      <xdr:row>86</xdr:row>
      <xdr:rowOff>44148</xdr:rowOff>
    </xdr:to>
    <xdr:cxnSp macro="">
      <xdr:nvCxnSpPr>
        <xdr:cNvPr id="265" name="直線コネクタ 264"/>
        <xdr:cNvCxnSpPr/>
      </xdr:nvCxnSpPr>
      <xdr:spPr>
        <a:xfrm flipV="1">
          <a:off x="13512800" y="13731723"/>
          <a:ext cx="889000" cy="105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5" name="円/楕円 274"/>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6"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7" name="円/楕円 276"/>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78" name="テキスト ボックス 277"/>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22377</xdr:rowOff>
    </xdr:from>
    <xdr:to>
      <xdr:col>22</xdr:col>
      <xdr:colOff>254000</xdr:colOff>
      <xdr:row>80</xdr:row>
      <xdr:rowOff>123977</xdr:rowOff>
    </xdr:to>
    <xdr:sp macro="" textlink="">
      <xdr:nvSpPr>
        <xdr:cNvPr id="279" name="円/楕円 278"/>
        <xdr:cNvSpPr/>
      </xdr:nvSpPr>
      <xdr:spPr>
        <a:xfrm>
          <a:off x="15240000" y="13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134154</xdr:rowOff>
    </xdr:from>
    <xdr:ext cx="762000" cy="259045"/>
    <xdr:sp macro="" textlink="">
      <xdr:nvSpPr>
        <xdr:cNvPr id="280" name="テキスト ボックス 279"/>
        <xdr:cNvSpPr txBox="1"/>
      </xdr:nvSpPr>
      <xdr:spPr>
        <a:xfrm>
          <a:off x="14909800" y="135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136373</xdr:rowOff>
    </xdr:from>
    <xdr:to>
      <xdr:col>21</xdr:col>
      <xdr:colOff>50800</xdr:colOff>
      <xdr:row>80</xdr:row>
      <xdr:rowOff>66523</xdr:rowOff>
    </xdr:to>
    <xdr:sp macro="" textlink="">
      <xdr:nvSpPr>
        <xdr:cNvPr id="281" name="円/楕円 280"/>
        <xdr:cNvSpPr/>
      </xdr:nvSpPr>
      <xdr:spPr>
        <a:xfrm>
          <a:off x="143510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76700</xdr:rowOff>
    </xdr:from>
    <xdr:ext cx="762000" cy="259045"/>
    <xdr:sp macro="" textlink="">
      <xdr:nvSpPr>
        <xdr:cNvPr id="282" name="テキスト ボックス 281"/>
        <xdr:cNvSpPr txBox="1"/>
      </xdr:nvSpPr>
      <xdr:spPr>
        <a:xfrm>
          <a:off x="14020800" y="1344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164798</xdr:rowOff>
    </xdr:from>
    <xdr:to>
      <xdr:col>19</xdr:col>
      <xdr:colOff>533400</xdr:colOff>
      <xdr:row>86</xdr:row>
      <xdr:rowOff>94948</xdr:rowOff>
    </xdr:to>
    <xdr:sp macro="" textlink="">
      <xdr:nvSpPr>
        <xdr:cNvPr id="283" name="円/楕円 282"/>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105125</xdr:rowOff>
    </xdr:from>
    <xdr:ext cx="762000" cy="259045"/>
    <xdr:sp macro="" textlink="">
      <xdr:nvSpPr>
        <xdr:cNvPr id="284" name="テキスト ボックス 283"/>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年度の人口千人当たり職員数は</a:t>
          </a:r>
          <a:r>
            <a:rPr kumimoji="1" lang="en-US" altLang="ja-JP" sz="1300">
              <a:latin typeface="ＭＳ Ｐゴシック"/>
            </a:rPr>
            <a:t>7.45</a:t>
          </a:r>
          <a:r>
            <a:rPr kumimoji="1" lang="ja-JP" altLang="en-US" sz="1300">
              <a:latin typeface="ＭＳ Ｐゴシック"/>
            </a:rPr>
            <a:t>であり、昨年とほぼ横ばいであった。</a:t>
          </a:r>
          <a:endParaRPr kumimoji="1" lang="en-US" altLang="ja-JP" sz="1300">
            <a:latin typeface="ＭＳ Ｐゴシック"/>
          </a:endParaRPr>
        </a:p>
        <a:p>
          <a:r>
            <a:rPr kumimoji="1" lang="ja-JP" altLang="en-US" sz="1300">
              <a:latin typeface="ＭＳ Ｐゴシック"/>
            </a:rPr>
            <a:t>　今後も引き続き適正な職員数の確保に努める。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69397</xdr:rowOff>
    </xdr:from>
    <xdr:to>
      <xdr:col>24</xdr:col>
      <xdr:colOff>558800</xdr:colOff>
      <xdr:row>61</xdr:row>
      <xdr:rowOff>76291</xdr:rowOff>
    </xdr:to>
    <xdr:cxnSp macro="">
      <xdr:nvCxnSpPr>
        <xdr:cNvPr id="321" name="直線コネクタ 320"/>
        <xdr:cNvCxnSpPr/>
      </xdr:nvCxnSpPr>
      <xdr:spPr>
        <a:xfrm flipV="1">
          <a:off x="16179800" y="1052784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57331</xdr:rowOff>
    </xdr:from>
    <xdr:to>
      <xdr:col>23</xdr:col>
      <xdr:colOff>406400</xdr:colOff>
      <xdr:row>61</xdr:row>
      <xdr:rowOff>76291</xdr:rowOff>
    </xdr:to>
    <xdr:cxnSp macro="">
      <xdr:nvCxnSpPr>
        <xdr:cNvPr id="324" name="直線コネクタ 323"/>
        <xdr:cNvCxnSpPr/>
      </xdr:nvCxnSpPr>
      <xdr:spPr>
        <a:xfrm>
          <a:off x="15290800" y="1051578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26307</xdr:rowOff>
    </xdr:from>
    <xdr:to>
      <xdr:col>22</xdr:col>
      <xdr:colOff>203200</xdr:colOff>
      <xdr:row>61</xdr:row>
      <xdr:rowOff>57331</xdr:rowOff>
    </xdr:to>
    <xdr:cxnSp macro="">
      <xdr:nvCxnSpPr>
        <xdr:cNvPr id="327" name="直線コネクタ 326"/>
        <xdr:cNvCxnSpPr/>
      </xdr:nvCxnSpPr>
      <xdr:spPr>
        <a:xfrm>
          <a:off x="14401800" y="104847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24584</xdr:rowOff>
    </xdr:from>
    <xdr:to>
      <xdr:col>21</xdr:col>
      <xdr:colOff>0</xdr:colOff>
      <xdr:row>61</xdr:row>
      <xdr:rowOff>26307</xdr:rowOff>
    </xdr:to>
    <xdr:cxnSp macro="">
      <xdr:nvCxnSpPr>
        <xdr:cNvPr id="330" name="直線コネクタ 329"/>
        <xdr:cNvCxnSpPr/>
      </xdr:nvCxnSpPr>
      <xdr:spPr>
        <a:xfrm>
          <a:off x="13512800" y="1048303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18597</xdr:rowOff>
    </xdr:from>
    <xdr:to>
      <xdr:col>24</xdr:col>
      <xdr:colOff>609600</xdr:colOff>
      <xdr:row>61</xdr:row>
      <xdr:rowOff>120197</xdr:rowOff>
    </xdr:to>
    <xdr:sp macro="" textlink="">
      <xdr:nvSpPr>
        <xdr:cNvPr id="340" name="円/楕円 339"/>
        <xdr:cNvSpPr/>
      </xdr:nvSpPr>
      <xdr:spPr>
        <a:xfrm>
          <a:off x="169672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35124</xdr:rowOff>
    </xdr:from>
    <xdr:ext cx="762000" cy="259045"/>
    <xdr:sp macro="" textlink="">
      <xdr:nvSpPr>
        <xdr:cNvPr id="341" name="定員管理の状況該当値テキスト"/>
        <xdr:cNvSpPr txBox="1"/>
      </xdr:nvSpPr>
      <xdr:spPr>
        <a:xfrm>
          <a:off x="17106900" y="1032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25491</xdr:rowOff>
    </xdr:from>
    <xdr:to>
      <xdr:col>23</xdr:col>
      <xdr:colOff>457200</xdr:colOff>
      <xdr:row>61</xdr:row>
      <xdr:rowOff>127091</xdr:rowOff>
    </xdr:to>
    <xdr:sp macro="" textlink="">
      <xdr:nvSpPr>
        <xdr:cNvPr id="342" name="円/楕円 341"/>
        <xdr:cNvSpPr/>
      </xdr:nvSpPr>
      <xdr:spPr>
        <a:xfrm>
          <a:off x="16129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43" name="テキスト ボックス 342"/>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6531</xdr:rowOff>
    </xdr:from>
    <xdr:to>
      <xdr:col>22</xdr:col>
      <xdr:colOff>254000</xdr:colOff>
      <xdr:row>61</xdr:row>
      <xdr:rowOff>108131</xdr:rowOff>
    </xdr:to>
    <xdr:sp macro="" textlink="">
      <xdr:nvSpPr>
        <xdr:cNvPr id="344" name="円/楕円 343"/>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118308</xdr:rowOff>
    </xdr:from>
    <xdr:ext cx="762000" cy="259045"/>
    <xdr:sp macro="" textlink="">
      <xdr:nvSpPr>
        <xdr:cNvPr id="345" name="テキスト ボックス 344"/>
        <xdr:cNvSpPr txBox="1"/>
      </xdr:nvSpPr>
      <xdr:spPr>
        <a:xfrm>
          <a:off x="14909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146957</xdr:rowOff>
    </xdr:from>
    <xdr:to>
      <xdr:col>21</xdr:col>
      <xdr:colOff>50800</xdr:colOff>
      <xdr:row>61</xdr:row>
      <xdr:rowOff>77107</xdr:rowOff>
    </xdr:to>
    <xdr:sp macro="" textlink="">
      <xdr:nvSpPr>
        <xdr:cNvPr id="346" name="円/楕円 345"/>
        <xdr:cNvSpPr/>
      </xdr:nvSpPr>
      <xdr:spPr>
        <a:xfrm>
          <a:off x="1435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87284</xdr:rowOff>
    </xdr:from>
    <xdr:ext cx="762000" cy="259045"/>
    <xdr:sp macro="" textlink="">
      <xdr:nvSpPr>
        <xdr:cNvPr id="347" name="テキスト ボックス 346"/>
        <xdr:cNvSpPr txBox="1"/>
      </xdr:nvSpPr>
      <xdr:spPr>
        <a:xfrm>
          <a:off x="14020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145234</xdr:rowOff>
    </xdr:from>
    <xdr:to>
      <xdr:col>19</xdr:col>
      <xdr:colOff>533400</xdr:colOff>
      <xdr:row>61</xdr:row>
      <xdr:rowOff>75384</xdr:rowOff>
    </xdr:to>
    <xdr:sp macro="" textlink="">
      <xdr:nvSpPr>
        <xdr:cNvPr id="348" name="円/楕円 347"/>
        <xdr:cNvSpPr/>
      </xdr:nvSpPr>
      <xdr:spPr>
        <a:xfrm>
          <a:off x="13462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85561</xdr:rowOff>
    </xdr:from>
    <xdr:ext cx="762000" cy="259045"/>
    <xdr:sp macro="" textlink="">
      <xdr:nvSpPr>
        <xdr:cNvPr id="349" name="テキスト ボックス 348"/>
        <xdr:cNvSpPr txBox="1"/>
      </xdr:nvSpPr>
      <xdr:spPr>
        <a:xfrm>
          <a:off x="13131800" y="1020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年度借入の小学校耐震補強工事関係の地方債の本償還が開始され始めたことにより、平成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0.4</a:t>
          </a:r>
          <a:r>
            <a:rPr kumimoji="1" lang="ja-JP" altLang="en-US" sz="1300">
              <a:latin typeface="ＭＳ Ｐゴシック"/>
            </a:rPr>
            <a:t>ポイント上昇することとなった。これにより、依然として類似団体、全国平均、県平均のいずれよりも高い水準で推移している。</a:t>
          </a:r>
          <a:endParaRPr kumimoji="1" lang="en-US" altLang="ja-JP" sz="1300">
            <a:latin typeface="ＭＳ Ｐゴシック"/>
          </a:endParaRPr>
        </a:p>
        <a:p>
          <a:r>
            <a:rPr kumimoji="1" lang="ja-JP" altLang="en-US" sz="1300">
              <a:latin typeface="ＭＳ Ｐゴシック"/>
            </a:rPr>
            <a:t>　今後については、大型事業を行っていく中でも地方債の借入総額を抑制し、地方債残高が増加しないように努力する必要がある。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129963</xdr:rowOff>
    </xdr:from>
    <xdr:to>
      <xdr:col>24</xdr:col>
      <xdr:colOff>558800</xdr:colOff>
      <xdr:row>42</xdr:row>
      <xdr:rowOff>162137</xdr:rowOff>
    </xdr:to>
    <xdr:cxnSp macro="">
      <xdr:nvCxnSpPr>
        <xdr:cNvPr id="383" name="直線コネクタ 382"/>
        <xdr:cNvCxnSpPr/>
      </xdr:nvCxnSpPr>
      <xdr:spPr>
        <a:xfrm>
          <a:off x="16179800" y="73308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129963</xdr:rowOff>
    </xdr:from>
    <xdr:to>
      <xdr:col>23</xdr:col>
      <xdr:colOff>406400</xdr:colOff>
      <xdr:row>42</xdr:row>
      <xdr:rowOff>162137</xdr:rowOff>
    </xdr:to>
    <xdr:cxnSp macro="">
      <xdr:nvCxnSpPr>
        <xdr:cNvPr id="386" name="直線コネクタ 385"/>
        <xdr:cNvCxnSpPr/>
      </xdr:nvCxnSpPr>
      <xdr:spPr>
        <a:xfrm flipV="1">
          <a:off x="15290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162137</xdr:rowOff>
    </xdr:from>
    <xdr:to>
      <xdr:col>22</xdr:col>
      <xdr:colOff>203200</xdr:colOff>
      <xdr:row>43</xdr:row>
      <xdr:rowOff>95250</xdr:rowOff>
    </xdr:to>
    <xdr:cxnSp macro="">
      <xdr:nvCxnSpPr>
        <xdr:cNvPr id="389" name="直線コネクタ 388"/>
        <xdr:cNvCxnSpPr/>
      </xdr:nvCxnSpPr>
      <xdr:spPr>
        <a:xfrm flipV="1">
          <a:off x="14401800" y="73630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20320</xdr:rowOff>
    </xdr:to>
    <xdr:cxnSp macro="">
      <xdr:nvCxnSpPr>
        <xdr:cNvPr id="392" name="直線コネクタ 391"/>
        <xdr:cNvCxnSpPr/>
      </xdr:nvCxnSpPr>
      <xdr:spPr>
        <a:xfrm flipV="1">
          <a:off x="13512800" y="74676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111337</xdr:rowOff>
    </xdr:from>
    <xdr:to>
      <xdr:col>24</xdr:col>
      <xdr:colOff>609600</xdr:colOff>
      <xdr:row>43</xdr:row>
      <xdr:rowOff>41487</xdr:rowOff>
    </xdr:to>
    <xdr:sp macro="" textlink="">
      <xdr:nvSpPr>
        <xdr:cNvPr id="402" name="円/楕円 401"/>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83414</xdr:rowOff>
    </xdr:from>
    <xdr:ext cx="762000" cy="259045"/>
    <xdr:sp macro="" textlink="">
      <xdr:nvSpPr>
        <xdr:cNvPr id="403"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79163</xdr:rowOff>
    </xdr:from>
    <xdr:to>
      <xdr:col>23</xdr:col>
      <xdr:colOff>457200</xdr:colOff>
      <xdr:row>43</xdr:row>
      <xdr:rowOff>9313</xdr:rowOff>
    </xdr:to>
    <xdr:sp macro="" textlink="">
      <xdr:nvSpPr>
        <xdr:cNvPr id="404" name="円/楕円 403"/>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165540</xdr:rowOff>
    </xdr:from>
    <xdr:ext cx="736600" cy="259045"/>
    <xdr:sp macro="" textlink="">
      <xdr:nvSpPr>
        <xdr:cNvPr id="405" name="テキスト ボックス 404"/>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111337</xdr:rowOff>
    </xdr:from>
    <xdr:to>
      <xdr:col>22</xdr:col>
      <xdr:colOff>254000</xdr:colOff>
      <xdr:row>43</xdr:row>
      <xdr:rowOff>41487</xdr:rowOff>
    </xdr:to>
    <xdr:sp macro="" textlink="">
      <xdr:nvSpPr>
        <xdr:cNvPr id="406" name="円/楕円 405"/>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26264</xdr:rowOff>
    </xdr:from>
    <xdr:ext cx="762000" cy="259045"/>
    <xdr:sp macro="" textlink="">
      <xdr:nvSpPr>
        <xdr:cNvPr id="407" name="テキスト ボックス 406"/>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8" name="円/楕円 407"/>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9" name="テキスト ボックス 408"/>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10" name="円/楕円 409"/>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11" name="テキスト ボックス 410"/>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28</a:t>
          </a:r>
          <a:r>
            <a:rPr kumimoji="1" lang="ja-JP" altLang="en-US" sz="1300" baseline="0">
              <a:latin typeface="ＭＳ Ｐゴシック"/>
            </a:rPr>
            <a:t>年度は前年に比べ、</a:t>
          </a:r>
          <a:r>
            <a:rPr kumimoji="1" lang="en-US" altLang="ja-JP" sz="1300" baseline="0">
              <a:latin typeface="ＭＳ Ｐゴシック"/>
            </a:rPr>
            <a:t>7.2</a:t>
          </a:r>
          <a:r>
            <a:rPr kumimoji="1" lang="ja-JP" altLang="en-US" sz="1300" baseline="0">
              <a:latin typeface="ＭＳ Ｐゴシック"/>
            </a:rPr>
            <a:t>％減となり若干改善した。これは、税収増（対前年比</a:t>
          </a:r>
          <a:r>
            <a:rPr kumimoji="1" lang="en-US" altLang="ja-JP" sz="1300" baseline="0">
              <a:latin typeface="ＭＳ Ｐゴシック"/>
            </a:rPr>
            <a:t>421</a:t>
          </a:r>
          <a:r>
            <a:rPr kumimoji="1" lang="ja-JP" altLang="en-US" sz="1300" baseline="0">
              <a:latin typeface="ＭＳ Ｐゴシック"/>
            </a:rPr>
            <a:t>百万円増）によるものであるが、その中でも特に固定資産税における北陸新幹線に係る大臣配分分の増収（対前年比</a:t>
          </a:r>
          <a:r>
            <a:rPr kumimoji="1" lang="en-US" altLang="ja-JP" sz="1300" baseline="0">
              <a:latin typeface="ＭＳ Ｐゴシック"/>
            </a:rPr>
            <a:t>302,</a:t>
          </a:r>
          <a:r>
            <a:rPr kumimoji="1" lang="ja-JP" altLang="en-US" sz="1300" baseline="0">
              <a:latin typeface="ＭＳ Ｐゴシック"/>
            </a:rPr>
            <a:t>百万円増）によるものである。</a:t>
          </a:r>
          <a:endParaRPr kumimoji="1" lang="en-US" altLang="ja-JP" sz="1300" baseline="0">
            <a:latin typeface="ＭＳ Ｐゴシック"/>
          </a:endParaRPr>
        </a:p>
        <a:p>
          <a:r>
            <a:rPr kumimoji="1" lang="ja-JP" altLang="en-US" sz="1300" baseline="0">
              <a:latin typeface="ＭＳ Ｐゴシック"/>
            </a:rPr>
            <a:t>　しかしながら、類似団体、全国平均、県平均のいずれよりも高い水準を維持している。</a:t>
          </a:r>
          <a:endParaRPr kumimoji="1" lang="en-US" altLang="ja-JP" sz="1300" baseline="0">
            <a:latin typeface="ＭＳ Ｐゴシック"/>
          </a:endParaRPr>
        </a:p>
        <a:p>
          <a:r>
            <a:rPr kumimoji="1" lang="ja-JP" altLang="en-US" sz="1300" baseline="0">
              <a:latin typeface="ＭＳ Ｐゴシック"/>
            </a:rPr>
            <a:t>　また、今後についても石動駅周辺整備事業を始めとした大型事業の実施により地方債残高の増加が見込まれるため、事業費の圧縮に努める必要がある。</a:t>
          </a:r>
          <a:endParaRPr kumimoji="1" lang="en-US" altLang="ja-JP" sz="1300" baseline="0">
            <a:latin typeface="ＭＳ Ｐゴシック"/>
          </a:endParaRPr>
        </a:p>
        <a:p>
          <a:endParaRPr kumimoji="1" lang="en-US" altLang="ja-JP" sz="1300" baseline="0">
            <a:latin typeface="ＭＳ Ｐゴシック"/>
          </a:endParaRPr>
        </a:p>
        <a:p>
          <a:r>
            <a:rPr kumimoji="1" lang="ja-JP" altLang="en-US" sz="1300" baseline="0">
              <a:latin typeface="ＭＳ Ｐゴシック"/>
            </a:rPr>
            <a:t>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34629</xdr:rowOff>
    </xdr:from>
    <xdr:to>
      <xdr:col>24</xdr:col>
      <xdr:colOff>558800</xdr:colOff>
      <xdr:row>21</xdr:row>
      <xdr:rowOff>92540</xdr:rowOff>
    </xdr:to>
    <xdr:cxnSp macro="">
      <xdr:nvCxnSpPr>
        <xdr:cNvPr id="445" name="直線コネクタ 444"/>
        <xdr:cNvCxnSpPr/>
      </xdr:nvCxnSpPr>
      <xdr:spPr>
        <a:xfrm flipV="1">
          <a:off x="16179800" y="3635079"/>
          <a:ext cx="8382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92540</xdr:rowOff>
    </xdr:from>
    <xdr:to>
      <xdr:col>23</xdr:col>
      <xdr:colOff>406400</xdr:colOff>
      <xdr:row>23</xdr:row>
      <xdr:rowOff>35179</xdr:rowOff>
    </xdr:to>
    <xdr:cxnSp macro="">
      <xdr:nvCxnSpPr>
        <xdr:cNvPr id="448" name="直線コネクタ 447"/>
        <xdr:cNvCxnSpPr/>
      </xdr:nvCxnSpPr>
      <xdr:spPr>
        <a:xfrm flipV="1">
          <a:off x="15290800" y="3692990"/>
          <a:ext cx="889000" cy="28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32089</xdr:rowOff>
    </xdr:from>
    <xdr:to>
      <xdr:col>22</xdr:col>
      <xdr:colOff>203200</xdr:colOff>
      <xdr:row>23</xdr:row>
      <xdr:rowOff>35179</xdr:rowOff>
    </xdr:to>
    <xdr:cxnSp macro="">
      <xdr:nvCxnSpPr>
        <xdr:cNvPr id="451" name="直線コネクタ 450"/>
        <xdr:cNvCxnSpPr/>
      </xdr:nvCxnSpPr>
      <xdr:spPr>
        <a:xfrm>
          <a:off x="14401800" y="3803989"/>
          <a:ext cx="889000" cy="17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3" name="テキスト ボックス 452"/>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160232</xdr:rowOff>
    </xdr:from>
    <xdr:to>
      <xdr:col>21</xdr:col>
      <xdr:colOff>0</xdr:colOff>
      <xdr:row>22</xdr:row>
      <xdr:rowOff>32089</xdr:rowOff>
    </xdr:to>
    <xdr:cxnSp macro="">
      <xdr:nvCxnSpPr>
        <xdr:cNvPr id="454" name="直線コネクタ 453"/>
        <xdr:cNvCxnSpPr/>
      </xdr:nvCxnSpPr>
      <xdr:spPr>
        <a:xfrm>
          <a:off x="13512800" y="3589232"/>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6" name="テキスト ボックス 455"/>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8" name="テキスト ボックス 457"/>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155279</xdr:rowOff>
    </xdr:from>
    <xdr:to>
      <xdr:col>24</xdr:col>
      <xdr:colOff>609600</xdr:colOff>
      <xdr:row>21</xdr:row>
      <xdr:rowOff>85429</xdr:rowOff>
    </xdr:to>
    <xdr:sp macro="" textlink="">
      <xdr:nvSpPr>
        <xdr:cNvPr id="464" name="円/楕円 463"/>
        <xdr:cNvSpPr/>
      </xdr:nvSpPr>
      <xdr:spPr>
        <a:xfrm>
          <a:off x="16967200" y="35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127356</xdr:rowOff>
    </xdr:from>
    <xdr:ext cx="762000" cy="259045"/>
    <xdr:sp macro="" textlink="">
      <xdr:nvSpPr>
        <xdr:cNvPr id="465" name="将来負担の状況該当値テキスト"/>
        <xdr:cNvSpPr txBox="1"/>
      </xdr:nvSpPr>
      <xdr:spPr>
        <a:xfrm>
          <a:off x="17106900" y="355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41740</xdr:rowOff>
    </xdr:from>
    <xdr:to>
      <xdr:col>23</xdr:col>
      <xdr:colOff>457200</xdr:colOff>
      <xdr:row>21</xdr:row>
      <xdr:rowOff>143340</xdr:rowOff>
    </xdr:to>
    <xdr:sp macro="" textlink="">
      <xdr:nvSpPr>
        <xdr:cNvPr id="466" name="円/楕円 465"/>
        <xdr:cNvSpPr/>
      </xdr:nvSpPr>
      <xdr:spPr>
        <a:xfrm>
          <a:off x="16129000" y="36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128117</xdr:rowOff>
    </xdr:from>
    <xdr:ext cx="736600" cy="259045"/>
    <xdr:sp macro="" textlink="">
      <xdr:nvSpPr>
        <xdr:cNvPr id="467" name="テキスト ボックス 466"/>
        <xdr:cNvSpPr txBox="1"/>
      </xdr:nvSpPr>
      <xdr:spPr>
        <a:xfrm>
          <a:off x="15798800" y="37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155829</xdr:rowOff>
    </xdr:from>
    <xdr:to>
      <xdr:col>22</xdr:col>
      <xdr:colOff>254000</xdr:colOff>
      <xdr:row>23</xdr:row>
      <xdr:rowOff>85979</xdr:rowOff>
    </xdr:to>
    <xdr:sp macro="" textlink="">
      <xdr:nvSpPr>
        <xdr:cNvPr id="468" name="円/楕円 467"/>
        <xdr:cNvSpPr/>
      </xdr:nvSpPr>
      <xdr:spPr>
        <a:xfrm>
          <a:off x="15240000" y="39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23</xdr:row>
      <xdr:rowOff>70756</xdr:rowOff>
    </xdr:from>
    <xdr:ext cx="762000" cy="259045"/>
    <xdr:sp macro="" textlink="">
      <xdr:nvSpPr>
        <xdr:cNvPr id="469" name="テキスト ボックス 468"/>
        <xdr:cNvSpPr txBox="1"/>
      </xdr:nvSpPr>
      <xdr:spPr>
        <a:xfrm>
          <a:off x="14909800" y="401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152739</xdr:rowOff>
    </xdr:from>
    <xdr:to>
      <xdr:col>21</xdr:col>
      <xdr:colOff>50800</xdr:colOff>
      <xdr:row>22</xdr:row>
      <xdr:rowOff>82889</xdr:rowOff>
    </xdr:to>
    <xdr:sp macro="" textlink="">
      <xdr:nvSpPr>
        <xdr:cNvPr id="470" name="円/楕円 469"/>
        <xdr:cNvSpPr/>
      </xdr:nvSpPr>
      <xdr:spPr>
        <a:xfrm>
          <a:off x="14351000" y="37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67666</xdr:rowOff>
    </xdr:from>
    <xdr:ext cx="762000" cy="259045"/>
    <xdr:sp macro="" textlink="">
      <xdr:nvSpPr>
        <xdr:cNvPr id="471" name="テキスト ボックス 470"/>
        <xdr:cNvSpPr txBox="1"/>
      </xdr:nvSpPr>
      <xdr:spPr>
        <a:xfrm>
          <a:off x="14020800" y="383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109432</xdr:rowOff>
    </xdr:from>
    <xdr:to>
      <xdr:col>19</xdr:col>
      <xdr:colOff>533400</xdr:colOff>
      <xdr:row>21</xdr:row>
      <xdr:rowOff>39582</xdr:rowOff>
    </xdr:to>
    <xdr:sp macro="" textlink="">
      <xdr:nvSpPr>
        <xdr:cNvPr id="472" name="円/楕円 471"/>
        <xdr:cNvSpPr/>
      </xdr:nvSpPr>
      <xdr:spPr>
        <a:xfrm>
          <a:off x="13462000" y="35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24359</xdr:rowOff>
    </xdr:from>
    <xdr:ext cx="762000" cy="259045"/>
    <xdr:sp macro="" textlink="">
      <xdr:nvSpPr>
        <xdr:cNvPr id="473" name="テキスト ボックス 472"/>
        <xdr:cNvSpPr txBox="1"/>
      </xdr:nvSpPr>
      <xdr:spPr>
        <a:xfrm>
          <a:off x="13131800" y="362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30,746
30,368
134.07
14,351,558
13,908,274
422,096
8,279,728
14,052,140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157.2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全国平均、県平均と比較すると、人件費に係る経常収支比率は低くなっている。要因としては、行財政改革の取組みによる職員数削減の効果が表れていること、消防業務を一部事務組合で行っていることが挙げらる。</a:t>
          </a:r>
          <a:endParaRPr kumimoji="1" lang="en-US" altLang="ja-JP" sz="1300" baseline="0">
            <a:latin typeface="ＭＳ Ｐゴシック"/>
          </a:endParaRPr>
        </a:p>
        <a:p>
          <a:r>
            <a:rPr kumimoji="1" lang="ja-JP" altLang="en-US" sz="1300" baseline="0">
              <a:latin typeface="ＭＳ Ｐゴシック"/>
            </a:rPr>
            <a:t>　今後も、引き続き職員数の適正化を図るとともに、事務の簡素化、合理化、ノー残業デーの徹底や振替休日の適切な取得等により、時間外勤務手当の削減を図り、給与の適正化に努める。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161290</xdr:rowOff>
    </xdr:from>
    <xdr:to>
      <xdr:col>7</xdr:col>
      <xdr:colOff>15875</xdr:colOff>
      <xdr:row>34</xdr:row>
      <xdr:rowOff>5080</xdr:rowOff>
    </xdr:to>
    <xdr:cxnSp macro="">
      <xdr:nvCxnSpPr>
        <xdr:cNvPr id="66" name="直線コネクタ 65"/>
        <xdr:cNvCxnSpPr/>
      </xdr:nvCxnSpPr>
      <xdr:spPr>
        <a:xfrm>
          <a:off x="3987800" y="5819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161290</xdr:rowOff>
    </xdr:from>
    <xdr:to>
      <xdr:col>5</xdr:col>
      <xdr:colOff>549275</xdr:colOff>
      <xdr:row>34</xdr:row>
      <xdr:rowOff>96520</xdr:rowOff>
    </xdr:to>
    <xdr:cxnSp macro="">
      <xdr:nvCxnSpPr>
        <xdr:cNvPr id="69" name="直線コネクタ 68"/>
        <xdr:cNvCxnSpPr/>
      </xdr:nvCxnSpPr>
      <xdr:spPr>
        <a:xfrm flipV="1">
          <a:off x="3098800" y="5819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96520</xdr:rowOff>
    </xdr:from>
    <xdr:to>
      <xdr:col>4</xdr:col>
      <xdr:colOff>346075</xdr:colOff>
      <xdr:row>34</xdr:row>
      <xdr:rowOff>157480</xdr:rowOff>
    </xdr:to>
    <xdr:cxnSp macro="">
      <xdr:nvCxnSpPr>
        <xdr:cNvPr id="72" name="直線コネクタ 71"/>
        <xdr:cNvCxnSpPr/>
      </xdr:nvCxnSpPr>
      <xdr:spPr>
        <a:xfrm flipV="1">
          <a:off x="2209800" y="592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157480</xdr:rowOff>
    </xdr:from>
    <xdr:to>
      <xdr:col>3</xdr:col>
      <xdr:colOff>142875</xdr:colOff>
      <xdr:row>35</xdr:row>
      <xdr:rowOff>62230</xdr:rowOff>
    </xdr:to>
    <xdr:cxnSp macro="">
      <xdr:nvCxnSpPr>
        <xdr:cNvPr id="75" name="直線コネクタ 74"/>
        <xdr:cNvCxnSpPr/>
      </xdr:nvCxnSpPr>
      <xdr:spPr>
        <a:xfrm flipV="1">
          <a:off x="1320800" y="598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125730</xdr:rowOff>
    </xdr:from>
    <xdr:to>
      <xdr:col>7</xdr:col>
      <xdr:colOff>66675</xdr:colOff>
      <xdr:row>34</xdr:row>
      <xdr:rowOff>55880</xdr:rowOff>
    </xdr:to>
    <xdr:sp macro="" textlink="">
      <xdr:nvSpPr>
        <xdr:cNvPr id="85" name="円/楕円 84"/>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142257</xdr:rowOff>
    </xdr:from>
    <xdr:ext cx="762000" cy="259045"/>
    <xdr:sp macro="" textlink="">
      <xdr:nvSpPr>
        <xdr:cNvPr id="86" name="人件費該当値テキスト"/>
        <xdr:cNvSpPr txBox="1"/>
      </xdr:nvSpPr>
      <xdr:spPr>
        <a:xfrm>
          <a:off x="49149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110490</xdr:rowOff>
    </xdr:from>
    <xdr:to>
      <xdr:col>5</xdr:col>
      <xdr:colOff>600075</xdr:colOff>
      <xdr:row>34</xdr:row>
      <xdr:rowOff>40640</xdr:rowOff>
    </xdr:to>
    <xdr:sp macro="" textlink="">
      <xdr:nvSpPr>
        <xdr:cNvPr id="87" name="円/楕円 86"/>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50817</xdr:rowOff>
    </xdr:from>
    <xdr:ext cx="736600" cy="259045"/>
    <xdr:sp macro="" textlink="">
      <xdr:nvSpPr>
        <xdr:cNvPr id="88" name="テキスト ボックス 87"/>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45720</xdr:rowOff>
    </xdr:from>
    <xdr:to>
      <xdr:col>4</xdr:col>
      <xdr:colOff>396875</xdr:colOff>
      <xdr:row>34</xdr:row>
      <xdr:rowOff>147320</xdr:rowOff>
    </xdr:to>
    <xdr:sp macro="" textlink="">
      <xdr:nvSpPr>
        <xdr:cNvPr id="89" name="円/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106680</xdr:rowOff>
    </xdr:from>
    <xdr:to>
      <xdr:col>3</xdr:col>
      <xdr:colOff>193675</xdr:colOff>
      <xdr:row>35</xdr:row>
      <xdr:rowOff>36830</xdr:rowOff>
    </xdr:to>
    <xdr:sp macro="" textlink="">
      <xdr:nvSpPr>
        <xdr:cNvPr id="91" name="円/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xdr:rowOff>
    </xdr:from>
    <xdr:to>
      <xdr:col>1</xdr:col>
      <xdr:colOff>676275</xdr:colOff>
      <xdr:row>35</xdr:row>
      <xdr:rowOff>113030</xdr:rowOff>
    </xdr:to>
    <xdr:sp macro="" textlink="">
      <xdr:nvSpPr>
        <xdr:cNvPr id="93" name="円/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多人数学級支援講師配置事業の支援クラスの増に伴う賃金の増や図書館管理運営事業の人員増に伴う賃金の増等により、経常経費に占める物件費の割合は、前年度と比べ</a:t>
          </a:r>
          <a:r>
            <a:rPr kumimoji="1" lang="en-US" altLang="ja-JP" sz="1300">
              <a:latin typeface="ＭＳ Ｐゴシック"/>
            </a:rPr>
            <a:t>0.5</a:t>
          </a:r>
          <a:r>
            <a:rPr kumimoji="1" lang="ja-JP" altLang="en-US" sz="1300">
              <a:latin typeface="ＭＳ Ｐゴシック"/>
            </a:rPr>
            <a:t>％増となった。これにより、全国平均よりは高水準ではあるが、県平均と横ばい、類似団体よりも低水準となった。</a:t>
          </a:r>
          <a:endParaRPr kumimoji="1" lang="en-US" altLang="ja-JP" sz="1300">
            <a:latin typeface="ＭＳ Ｐゴシック"/>
          </a:endParaRPr>
        </a:p>
        <a:p>
          <a:r>
            <a:rPr kumimoji="1" lang="ja-JP" altLang="en-US" sz="1300">
              <a:latin typeface="ＭＳ Ｐゴシック"/>
            </a:rPr>
            <a:t>　今後については、類似する施設の統廃合を進め、事務事業については、計画的な廃止、縮小を検討し経費の削減に努める。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114300</xdr:rowOff>
    </xdr:from>
    <xdr:to>
      <xdr:col>24</xdr:col>
      <xdr:colOff>31750</xdr:colOff>
      <xdr:row>17</xdr:row>
      <xdr:rowOff>6350</xdr:rowOff>
    </xdr:to>
    <xdr:cxnSp macro="">
      <xdr:nvCxnSpPr>
        <xdr:cNvPr id="127" name="直線コネクタ 126"/>
        <xdr:cNvCxnSpPr/>
      </xdr:nvCxnSpPr>
      <xdr:spPr>
        <a:xfrm>
          <a:off x="15671800" y="2857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114300</xdr:rowOff>
    </xdr:from>
    <xdr:to>
      <xdr:col>22</xdr:col>
      <xdr:colOff>565150</xdr:colOff>
      <xdr:row>17</xdr:row>
      <xdr:rowOff>19050</xdr:rowOff>
    </xdr:to>
    <xdr:cxnSp macro="">
      <xdr:nvCxnSpPr>
        <xdr:cNvPr id="130" name="直線コネクタ 129"/>
        <xdr:cNvCxnSpPr/>
      </xdr:nvCxnSpPr>
      <xdr:spPr>
        <a:xfrm flipV="1">
          <a:off x="14782800" y="285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19050</xdr:rowOff>
    </xdr:from>
    <xdr:to>
      <xdr:col>21</xdr:col>
      <xdr:colOff>361950</xdr:colOff>
      <xdr:row>17</xdr:row>
      <xdr:rowOff>158750</xdr:rowOff>
    </xdr:to>
    <xdr:cxnSp macro="">
      <xdr:nvCxnSpPr>
        <xdr:cNvPr id="133" name="直線コネクタ 132"/>
        <xdr:cNvCxnSpPr/>
      </xdr:nvCxnSpPr>
      <xdr:spPr>
        <a:xfrm flipV="1">
          <a:off x="13893800" y="2933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82550</xdr:rowOff>
    </xdr:from>
    <xdr:to>
      <xdr:col>20</xdr:col>
      <xdr:colOff>158750</xdr:colOff>
      <xdr:row>17</xdr:row>
      <xdr:rowOff>158750</xdr:rowOff>
    </xdr:to>
    <xdr:cxnSp macro="">
      <xdr:nvCxnSpPr>
        <xdr:cNvPr id="136" name="直線コネクタ 135"/>
        <xdr:cNvCxnSpPr/>
      </xdr:nvCxnSpPr>
      <xdr:spPr>
        <a:xfrm>
          <a:off x="13004800" y="299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127000</xdr:rowOff>
    </xdr:from>
    <xdr:to>
      <xdr:col>24</xdr:col>
      <xdr:colOff>82550</xdr:colOff>
      <xdr:row>17</xdr:row>
      <xdr:rowOff>57150</xdr:rowOff>
    </xdr:to>
    <xdr:sp macro="" textlink="">
      <xdr:nvSpPr>
        <xdr:cNvPr id="146" name="円/楕円 145"/>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99077</xdr:rowOff>
    </xdr:from>
    <xdr:ext cx="762000" cy="259045"/>
    <xdr:sp macro="" textlink="">
      <xdr:nvSpPr>
        <xdr:cNvPr id="147" name="物件費該当値テキスト"/>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63500</xdr:rowOff>
    </xdr:from>
    <xdr:to>
      <xdr:col>22</xdr:col>
      <xdr:colOff>615950</xdr:colOff>
      <xdr:row>16</xdr:row>
      <xdr:rowOff>165100</xdr:rowOff>
    </xdr:to>
    <xdr:sp macro="" textlink="">
      <xdr:nvSpPr>
        <xdr:cNvPr id="148" name="円/楕円 147"/>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149877</xdr:rowOff>
    </xdr:from>
    <xdr:ext cx="736600" cy="259045"/>
    <xdr:sp macro="" textlink="">
      <xdr:nvSpPr>
        <xdr:cNvPr id="149" name="テキスト ボックス 148"/>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139700</xdr:rowOff>
    </xdr:from>
    <xdr:to>
      <xdr:col>21</xdr:col>
      <xdr:colOff>412750</xdr:colOff>
      <xdr:row>17</xdr:row>
      <xdr:rowOff>69850</xdr:rowOff>
    </xdr:to>
    <xdr:sp macro="" textlink="">
      <xdr:nvSpPr>
        <xdr:cNvPr id="150" name="円/楕円 149"/>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54627</xdr:rowOff>
    </xdr:from>
    <xdr:ext cx="762000" cy="259045"/>
    <xdr:sp macro="" textlink="">
      <xdr:nvSpPr>
        <xdr:cNvPr id="151" name="テキスト ボックス 150"/>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107950</xdr:rowOff>
    </xdr:from>
    <xdr:to>
      <xdr:col>20</xdr:col>
      <xdr:colOff>209550</xdr:colOff>
      <xdr:row>18</xdr:row>
      <xdr:rowOff>38100</xdr:rowOff>
    </xdr:to>
    <xdr:sp macro="" textlink="">
      <xdr:nvSpPr>
        <xdr:cNvPr id="152" name="円/楕円 151"/>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22877</xdr:rowOff>
    </xdr:from>
    <xdr:ext cx="762000" cy="259045"/>
    <xdr:sp macro="" textlink="">
      <xdr:nvSpPr>
        <xdr:cNvPr id="153" name="テキスト ボックス 152"/>
        <xdr:cNvSpPr txBox="1"/>
      </xdr:nvSpPr>
      <xdr:spPr>
        <a:xfrm>
          <a:off x="13512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31750</xdr:rowOff>
    </xdr:from>
    <xdr:to>
      <xdr:col>19</xdr:col>
      <xdr:colOff>6350</xdr:colOff>
      <xdr:row>17</xdr:row>
      <xdr:rowOff>133350</xdr:rowOff>
    </xdr:to>
    <xdr:sp macro="" textlink="">
      <xdr:nvSpPr>
        <xdr:cNvPr id="154" name="円/楕円 153"/>
        <xdr:cNvSpPr/>
      </xdr:nvSpPr>
      <xdr:spPr>
        <a:xfrm>
          <a:off x="12954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118127</xdr:rowOff>
    </xdr:from>
    <xdr:ext cx="762000" cy="259045"/>
    <xdr:sp macro="" textlink="">
      <xdr:nvSpPr>
        <xdr:cNvPr id="155" name="テキスト ボックス 154"/>
        <xdr:cNvSpPr txBox="1"/>
      </xdr:nvSpPr>
      <xdr:spPr>
        <a:xfrm>
          <a:off x="12623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類似団体、全国平均、県平均のいずれよりも低い水準で推移しているが、平成</a:t>
          </a:r>
          <a:r>
            <a:rPr kumimoji="1" lang="en-US" altLang="ja-JP" sz="1200">
              <a:latin typeface="ＭＳ Ｐゴシック"/>
            </a:rPr>
            <a:t>28</a:t>
          </a:r>
          <a:r>
            <a:rPr kumimoji="1" lang="ja-JP" altLang="en-US" sz="1200">
              <a:latin typeface="ＭＳ Ｐゴシック"/>
            </a:rPr>
            <a:t>年度は臨時福祉給付金の増や障害者自立支援給付費の増等により扶助費全体で増となった。</a:t>
          </a:r>
          <a:endParaRPr kumimoji="1" lang="en-US" altLang="ja-JP" sz="1200">
            <a:latin typeface="ＭＳ Ｐゴシック"/>
          </a:endParaRPr>
        </a:p>
        <a:p>
          <a:r>
            <a:rPr kumimoji="1" lang="ja-JP" altLang="en-US" sz="1200">
              <a:latin typeface="ＭＳ Ｐゴシック"/>
            </a:rPr>
            <a:t>　また、今後も高齢化率が県内平均よりも高い水準にあるので、扶助費の増加が見込まれるため、事務事業の見直しを進め、経常経費の削減に努める。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45357</xdr:rowOff>
    </xdr:to>
    <xdr:cxnSp macro="">
      <xdr:nvCxnSpPr>
        <xdr:cNvPr id="190" name="直線コネクタ 189"/>
        <xdr:cNvCxnSpPr/>
      </xdr:nvCxnSpPr>
      <xdr:spPr>
        <a:xfrm>
          <a:off x="3987800" y="95485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118835</xdr:rowOff>
    </xdr:to>
    <xdr:cxnSp macro="">
      <xdr:nvCxnSpPr>
        <xdr:cNvPr id="193" name="直線コネクタ 192"/>
        <xdr:cNvCxnSpPr/>
      </xdr:nvCxnSpPr>
      <xdr:spPr>
        <a:xfrm>
          <a:off x="3098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53522</xdr:rowOff>
    </xdr:to>
    <xdr:cxnSp macro="">
      <xdr:nvCxnSpPr>
        <xdr:cNvPr id="196" name="直線コネクタ 195"/>
        <xdr:cNvCxnSpPr/>
      </xdr:nvCxnSpPr>
      <xdr:spPr>
        <a:xfrm flipV="1">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53522</xdr:rowOff>
    </xdr:to>
    <xdr:cxnSp macro="">
      <xdr:nvCxnSpPr>
        <xdr:cNvPr id="199" name="直線コネクタ 198"/>
        <xdr:cNvCxnSpPr/>
      </xdr:nvCxnSpPr>
      <xdr:spPr>
        <a:xfrm>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9" name="円/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11084</xdr:rowOff>
    </xdr:from>
    <xdr:ext cx="762000" cy="259045"/>
    <xdr:sp macro="" textlink="">
      <xdr:nvSpPr>
        <xdr:cNvPr id="210"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2" name="テキスト ボックス 211"/>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6" name="テキスト ボックス 215"/>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全国平均、県平均のいずれよりも高い割合にある。要因としては、下水道事業などの特別会計への繰出金（地方債の償還財源としての繰出金含む）が大きいことが挙げられる。</a:t>
          </a:r>
          <a:endParaRPr kumimoji="1" lang="en-US" altLang="ja-JP" sz="1300">
            <a:latin typeface="ＭＳ Ｐゴシック"/>
          </a:endParaRPr>
        </a:p>
        <a:p>
          <a:r>
            <a:rPr kumimoji="1" lang="ja-JP" altLang="en-US" sz="1300">
              <a:latin typeface="ＭＳ Ｐゴシック"/>
            </a:rPr>
            <a:t>　このことから、経営戦略等に基づく下水道整備などにより繰出金の縮減を図ることにより、普通会計の負担額が縮小するよう努める。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159657</xdr:rowOff>
    </xdr:from>
    <xdr:to>
      <xdr:col>24</xdr:col>
      <xdr:colOff>31750</xdr:colOff>
      <xdr:row>59</xdr:row>
      <xdr:rowOff>27396</xdr:rowOff>
    </xdr:to>
    <xdr:cxnSp macro="">
      <xdr:nvCxnSpPr>
        <xdr:cNvPr id="253" name="直線コネクタ 252"/>
        <xdr:cNvCxnSpPr/>
      </xdr:nvCxnSpPr>
      <xdr:spPr>
        <a:xfrm>
          <a:off x="15671800" y="1010375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159657</xdr:rowOff>
    </xdr:from>
    <xdr:to>
      <xdr:col>22</xdr:col>
      <xdr:colOff>565150</xdr:colOff>
      <xdr:row>59</xdr:row>
      <xdr:rowOff>14333</xdr:rowOff>
    </xdr:to>
    <xdr:cxnSp macro="">
      <xdr:nvCxnSpPr>
        <xdr:cNvPr id="256" name="直線コネクタ 255"/>
        <xdr:cNvCxnSpPr/>
      </xdr:nvCxnSpPr>
      <xdr:spPr>
        <a:xfrm flipV="1">
          <a:off x="14782800" y="101037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100874</xdr:rowOff>
    </xdr:from>
    <xdr:to>
      <xdr:col>21</xdr:col>
      <xdr:colOff>361950</xdr:colOff>
      <xdr:row>59</xdr:row>
      <xdr:rowOff>14333</xdr:rowOff>
    </xdr:to>
    <xdr:cxnSp macro="">
      <xdr:nvCxnSpPr>
        <xdr:cNvPr id="259" name="直線コネクタ 258"/>
        <xdr:cNvCxnSpPr/>
      </xdr:nvCxnSpPr>
      <xdr:spPr>
        <a:xfrm>
          <a:off x="13893800" y="1004497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100874</xdr:rowOff>
    </xdr:from>
    <xdr:to>
      <xdr:col>20</xdr:col>
      <xdr:colOff>158750</xdr:colOff>
      <xdr:row>58</xdr:row>
      <xdr:rowOff>133531</xdr:rowOff>
    </xdr:to>
    <xdr:cxnSp macro="">
      <xdr:nvCxnSpPr>
        <xdr:cNvPr id="262" name="直線コネクタ 261"/>
        <xdr:cNvCxnSpPr/>
      </xdr:nvCxnSpPr>
      <xdr:spPr>
        <a:xfrm flipV="1">
          <a:off x="13004800" y="100449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148046</xdr:rowOff>
    </xdr:from>
    <xdr:to>
      <xdr:col>24</xdr:col>
      <xdr:colOff>82550</xdr:colOff>
      <xdr:row>59</xdr:row>
      <xdr:rowOff>78196</xdr:rowOff>
    </xdr:to>
    <xdr:sp macro="" textlink="">
      <xdr:nvSpPr>
        <xdr:cNvPr id="272" name="円/楕円 271"/>
        <xdr:cNvSpPr/>
      </xdr:nvSpPr>
      <xdr:spPr>
        <a:xfrm>
          <a:off x="16459200" y="100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120123</xdr:rowOff>
    </xdr:from>
    <xdr:ext cx="762000" cy="259045"/>
    <xdr:sp macro="" textlink="">
      <xdr:nvSpPr>
        <xdr:cNvPr id="273" name="その他該当値テキスト"/>
        <xdr:cNvSpPr txBox="1"/>
      </xdr:nvSpPr>
      <xdr:spPr>
        <a:xfrm>
          <a:off x="16598900" y="1006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108857</xdr:rowOff>
    </xdr:from>
    <xdr:to>
      <xdr:col>22</xdr:col>
      <xdr:colOff>615950</xdr:colOff>
      <xdr:row>59</xdr:row>
      <xdr:rowOff>39007</xdr:rowOff>
    </xdr:to>
    <xdr:sp macro="" textlink="">
      <xdr:nvSpPr>
        <xdr:cNvPr id="274" name="円/楕円 273"/>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75" name="テキスト ボックス 274"/>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134983</xdr:rowOff>
    </xdr:from>
    <xdr:to>
      <xdr:col>21</xdr:col>
      <xdr:colOff>412750</xdr:colOff>
      <xdr:row>59</xdr:row>
      <xdr:rowOff>65133</xdr:rowOff>
    </xdr:to>
    <xdr:sp macro="" textlink="">
      <xdr:nvSpPr>
        <xdr:cNvPr id="276" name="円/楕円 275"/>
        <xdr:cNvSpPr/>
      </xdr:nvSpPr>
      <xdr:spPr>
        <a:xfrm>
          <a:off x="14732000" y="100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49910</xdr:rowOff>
    </xdr:from>
    <xdr:ext cx="762000" cy="259045"/>
    <xdr:sp macro="" textlink="">
      <xdr:nvSpPr>
        <xdr:cNvPr id="277" name="テキスト ボックス 276"/>
        <xdr:cNvSpPr txBox="1"/>
      </xdr:nvSpPr>
      <xdr:spPr>
        <a:xfrm>
          <a:off x="14401800" y="1016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50074</xdr:rowOff>
    </xdr:from>
    <xdr:to>
      <xdr:col>20</xdr:col>
      <xdr:colOff>209550</xdr:colOff>
      <xdr:row>58</xdr:row>
      <xdr:rowOff>151674</xdr:rowOff>
    </xdr:to>
    <xdr:sp macro="" textlink="">
      <xdr:nvSpPr>
        <xdr:cNvPr id="278" name="円/楕円 277"/>
        <xdr:cNvSpPr/>
      </xdr:nvSpPr>
      <xdr:spPr>
        <a:xfrm>
          <a:off x="13843000" y="99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136451</xdr:rowOff>
    </xdr:from>
    <xdr:ext cx="762000" cy="259045"/>
    <xdr:sp macro="" textlink="">
      <xdr:nvSpPr>
        <xdr:cNvPr id="279" name="テキスト ボックス 278"/>
        <xdr:cNvSpPr txBox="1"/>
      </xdr:nvSpPr>
      <xdr:spPr>
        <a:xfrm>
          <a:off x="13512800" y="1008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82731</xdr:rowOff>
    </xdr:from>
    <xdr:to>
      <xdr:col>19</xdr:col>
      <xdr:colOff>6350</xdr:colOff>
      <xdr:row>59</xdr:row>
      <xdr:rowOff>12881</xdr:rowOff>
    </xdr:to>
    <xdr:sp macro="" textlink="">
      <xdr:nvSpPr>
        <xdr:cNvPr id="280" name="円/楕円 279"/>
        <xdr:cNvSpPr/>
      </xdr:nvSpPr>
      <xdr:spPr>
        <a:xfrm>
          <a:off x="12954000" y="10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169108</xdr:rowOff>
    </xdr:from>
    <xdr:ext cx="762000" cy="259045"/>
    <xdr:sp macro="" textlink="">
      <xdr:nvSpPr>
        <xdr:cNvPr id="281" name="テキスト ボックス 280"/>
        <xdr:cNvSpPr txBox="1"/>
      </xdr:nvSpPr>
      <xdr:spPr>
        <a:xfrm>
          <a:off x="12623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昨年とほぼ横ばいとなり、類似団体、全国平均、県平均のいずれよりも高水準で推移している。しかし、一部事務組合等への負担金については縮減が困難なことから、各種団体への運営補助金等を抜本的に見直し、公的負担の適正化に努めるとともに、事業の見直し等により経費の削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35</xdr:row>
      <xdr:rowOff>161290</xdr:rowOff>
    </xdr:to>
    <xdr:cxnSp macro="">
      <xdr:nvCxnSpPr>
        <xdr:cNvPr id="311" name="直線コネクタ 310"/>
        <xdr:cNvCxnSpPr/>
      </xdr:nvCxnSpPr>
      <xdr:spPr>
        <a:xfrm>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36</xdr:row>
      <xdr:rowOff>21844</xdr:rowOff>
    </xdr:to>
    <xdr:cxnSp macro="">
      <xdr:nvCxnSpPr>
        <xdr:cNvPr id="314" name="直線コネクタ 313"/>
        <xdr:cNvCxnSpPr/>
      </xdr:nvCxnSpPr>
      <xdr:spPr>
        <a:xfrm flipV="1">
          <a:off x="14782800" y="6152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36</xdr:row>
      <xdr:rowOff>21844</xdr:rowOff>
    </xdr:to>
    <xdr:cxnSp macro="">
      <xdr:nvCxnSpPr>
        <xdr:cNvPr id="317" name="直線コネクタ 316"/>
        <xdr:cNvCxnSpPr/>
      </xdr:nvCxnSpPr>
      <xdr:spPr>
        <a:xfrm>
          <a:off x="13893800" y="6148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106426</xdr:rowOff>
    </xdr:from>
    <xdr:to>
      <xdr:col>20</xdr:col>
      <xdr:colOff>158750</xdr:colOff>
      <xdr:row>35</xdr:row>
      <xdr:rowOff>147574</xdr:rowOff>
    </xdr:to>
    <xdr:cxnSp macro="">
      <xdr:nvCxnSpPr>
        <xdr:cNvPr id="320" name="直線コネクタ 319"/>
        <xdr:cNvCxnSpPr/>
      </xdr:nvCxnSpPr>
      <xdr:spPr>
        <a:xfrm>
          <a:off x="13004800" y="6107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30" name="円/楕円 329"/>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31"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32" name="円/楕円 331"/>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33" name="テキスト ボックス 332"/>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34" name="円/楕円 333"/>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35" name="テキスト ボックス 334"/>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6" name="円/楕円 33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7" name="テキスト ボックス 33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38" name="円/楕円 337"/>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9" name="テキスト ボックス 338"/>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年度以降小学校校舎改築事業、耐震補強工事等大規模事業を集中して実施しており、今後も石動駅周辺整備事業をはじめとした大型事業が多数予定されているため、公債費は増加する見込みである。</a:t>
          </a:r>
          <a:endParaRPr kumimoji="1" lang="en-US" altLang="ja-JP" sz="1300">
            <a:latin typeface="ＭＳ Ｐゴシック"/>
          </a:endParaRPr>
        </a:p>
        <a:p>
          <a:r>
            <a:rPr kumimoji="1" lang="ja-JP" altLang="en-US" sz="1300">
              <a:latin typeface="ＭＳ Ｐゴシック"/>
            </a:rPr>
            <a:t>　また、基金残高も減少傾向にあることから、事業の優先順位を踏まえた取捨選択や、地方債の新規発行を伴う普通建設事業の抑制に努めていく。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74</xdr:row>
      <xdr:rowOff>149860</xdr:rowOff>
    </xdr:to>
    <xdr:cxnSp macro="">
      <xdr:nvCxnSpPr>
        <xdr:cNvPr id="372" name="直線コネクタ 371"/>
        <xdr:cNvCxnSpPr/>
      </xdr:nvCxnSpPr>
      <xdr:spPr>
        <a:xfrm>
          <a:off x="3987800" y="12799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104140</xdr:rowOff>
    </xdr:from>
    <xdr:to>
      <xdr:col>5</xdr:col>
      <xdr:colOff>549275</xdr:colOff>
      <xdr:row>74</xdr:row>
      <xdr:rowOff>111760</xdr:rowOff>
    </xdr:to>
    <xdr:cxnSp macro="">
      <xdr:nvCxnSpPr>
        <xdr:cNvPr id="375" name="直線コネクタ 374"/>
        <xdr:cNvCxnSpPr/>
      </xdr:nvCxnSpPr>
      <xdr:spPr>
        <a:xfrm>
          <a:off x="3098800" y="12791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104140</xdr:rowOff>
    </xdr:from>
    <xdr:to>
      <xdr:col>4</xdr:col>
      <xdr:colOff>346075</xdr:colOff>
      <xdr:row>74</xdr:row>
      <xdr:rowOff>104140</xdr:rowOff>
    </xdr:to>
    <xdr:cxnSp macro="">
      <xdr:nvCxnSpPr>
        <xdr:cNvPr id="378" name="直線コネクタ 377"/>
        <xdr:cNvCxnSpPr/>
      </xdr:nvCxnSpPr>
      <xdr:spPr>
        <a:xfrm>
          <a:off x="2209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104140</xdr:rowOff>
    </xdr:from>
    <xdr:to>
      <xdr:col>3</xdr:col>
      <xdr:colOff>142875</xdr:colOff>
      <xdr:row>74</xdr:row>
      <xdr:rowOff>142240</xdr:rowOff>
    </xdr:to>
    <xdr:cxnSp macro="">
      <xdr:nvCxnSpPr>
        <xdr:cNvPr id="381" name="直線コネクタ 380"/>
        <xdr:cNvCxnSpPr/>
      </xdr:nvCxnSpPr>
      <xdr:spPr>
        <a:xfrm flipV="1">
          <a:off x="1320800" y="12791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91" name="円/楕円 390"/>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92"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60960</xdr:rowOff>
    </xdr:from>
    <xdr:to>
      <xdr:col>5</xdr:col>
      <xdr:colOff>600075</xdr:colOff>
      <xdr:row>74</xdr:row>
      <xdr:rowOff>162560</xdr:rowOff>
    </xdr:to>
    <xdr:sp macro="" textlink="">
      <xdr:nvSpPr>
        <xdr:cNvPr id="393" name="円/楕円 392"/>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1287</xdr:rowOff>
    </xdr:from>
    <xdr:ext cx="736600" cy="259045"/>
    <xdr:sp macro="" textlink="">
      <xdr:nvSpPr>
        <xdr:cNvPr id="394" name="テキスト ボックス 393"/>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53340</xdr:rowOff>
    </xdr:from>
    <xdr:to>
      <xdr:col>4</xdr:col>
      <xdr:colOff>396875</xdr:colOff>
      <xdr:row>74</xdr:row>
      <xdr:rowOff>154940</xdr:rowOff>
    </xdr:to>
    <xdr:sp macro="" textlink="">
      <xdr:nvSpPr>
        <xdr:cNvPr id="395" name="円/楕円 394"/>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165117</xdr:rowOff>
    </xdr:from>
    <xdr:ext cx="762000" cy="259045"/>
    <xdr:sp macro="" textlink="">
      <xdr:nvSpPr>
        <xdr:cNvPr id="396" name="テキスト ボックス 395"/>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53340</xdr:rowOff>
    </xdr:from>
    <xdr:to>
      <xdr:col>3</xdr:col>
      <xdr:colOff>193675</xdr:colOff>
      <xdr:row>74</xdr:row>
      <xdr:rowOff>154940</xdr:rowOff>
    </xdr:to>
    <xdr:sp macro="" textlink="">
      <xdr:nvSpPr>
        <xdr:cNvPr id="397" name="円/楕円 396"/>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165117</xdr:rowOff>
    </xdr:from>
    <xdr:ext cx="762000" cy="259045"/>
    <xdr:sp macro="" textlink="">
      <xdr:nvSpPr>
        <xdr:cNvPr id="398" name="テキスト ボックス 397"/>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91440</xdr:rowOff>
    </xdr:from>
    <xdr:to>
      <xdr:col>1</xdr:col>
      <xdr:colOff>676275</xdr:colOff>
      <xdr:row>75</xdr:row>
      <xdr:rowOff>21590</xdr:rowOff>
    </xdr:to>
    <xdr:sp macro="" textlink="">
      <xdr:nvSpPr>
        <xdr:cNvPr id="399" name="円/楕円 398"/>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31767</xdr:rowOff>
    </xdr:from>
    <xdr:ext cx="762000" cy="259045"/>
    <xdr:sp macro="" textlink="">
      <xdr:nvSpPr>
        <xdr:cNvPr id="400" name="テキスト ボックス 399"/>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2.1</a:t>
          </a:r>
          <a:r>
            <a:rPr kumimoji="1" lang="ja-JP" altLang="en-US" sz="1300">
              <a:latin typeface="ＭＳ Ｐゴシック"/>
            </a:rPr>
            <a:t>％の増加となったが、類似団体、全国平均と比べ高水準で推移している。増加の主な要因は、扶助費及び物件費において、前年よりも経常収支比率が増加したことによる。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200" baseline="0">
              <a:solidFill>
                <a:schemeClr val="dk1"/>
              </a:solidFill>
              <a:effectLst/>
              <a:latin typeface="+mn-lt"/>
              <a:ea typeface="+mn-ea"/>
              <a:cs typeface="+mn-cs"/>
            </a:rPr>
            <a:t>今後も、引き続き職員数の適正化を図</a:t>
          </a:r>
          <a:r>
            <a:rPr kumimoji="1" lang="ja-JP" altLang="en-US" sz="1200" baseline="0">
              <a:solidFill>
                <a:schemeClr val="dk1"/>
              </a:solidFill>
              <a:effectLst/>
              <a:latin typeface="+mn-lt"/>
              <a:ea typeface="+mn-ea"/>
              <a:cs typeface="+mn-cs"/>
            </a:rPr>
            <a:t>り人件費の縮小に努め、</a:t>
          </a:r>
          <a:r>
            <a:rPr kumimoji="1" lang="ja-JP" altLang="ja-JP" sz="1200" baseline="0">
              <a:solidFill>
                <a:schemeClr val="dk1"/>
              </a:solidFill>
              <a:effectLst/>
              <a:latin typeface="+mn-lt"/>
              <a:ea typeface="+mn-ea"/>
              <a:cs typeface="+mn-cs"/>
            </a:rPr>
            <a:t>事務の簡素化、合理化</a:t>
          </a:r>
          <a:r>
            <a:rPr kumimoji="1" lang="ja-JP" altLang="en-US" sz="1200" baseline="0">
              <a:solidFill>
                <a:schemeClr val="dk1"/>
              </a:solidFill>
              <a:effectLst/>
              <a:latin typeface="+mn-lt"/>
              <a:ea typeface="+mn-ea"/>
              <a:cs typeface="+mn-cs"/>
            </a:rPr>
            <a:t>等の事業の見直しを行う。また、引き続き人口減少が見込まれるため、類似する施設の統廃合等を進め、事務事業について、計画的な廃止、縮小を検討し、経費の削減に努める。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147574</xdr:rowOff>
    </xdr:from>
    <xdr:to>
      <xdr:col>24</xdr:col>
      <xdr:colOff>31750</xdr:colOff>
      <xdr:row>76</xdr:row>
      <xdr:rowOff>72137</xdr:rowOff>
    </xdr:to>
    <xdr:cxnSp macro="">
      <xdr:nvCxnSpPr>
        <xdr:cNvPr id="431" name="直線コネクタ 430"/>
        <xdr:cNvCxnSpPr/>
      </xdr:nvCxnSpPr>
      <xdr:spPr>
        <a:xfrm>
          <a:off x="15671800" y="13006324"/>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147574</xdr:rowOff>
    </xdr:from>
    <xdr:to>
      <xdr:col>22</xdr:col>
      <xdr:colOff>565150</xdr:colOff>
      <xdr:row>76</xdr:row>
      <xdr:rowOff>99568</xdr:rowOff>
    </xdr:to>
    <xdr:cxnSp macro="">
      <xdr:nvCxnSpPr>
        <xdr:cNvPr id="434" name="直線コネクタ 433"/>
        <xdr:cNvCxnSpPr/>
      </xdr:nvCxnSpPr>
      <xdr:spPr>
        <a:xfrm flipV="1">
          <a:off x="14782800" y="130063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90424</xdr:rowOff>
    </xdr:from>
    <xdr:to>
      <xdr:col>21</xdr:col>
      <xdr:colOff>361950</xdr:colOff>
      <xdr:row>76</xdr:row>
      <xdr:rowOff>99568</xdr:rowOff>
    </xdr:to>
    <xdr:cxnSp macro="">
      <xdr:nvCxnSpPr>
        <xdr:cNvPr id="437" name="直線コネクタ 436"/>
        <xdr:cNvCxnSpPr/>
      </xdr:nvCxnSpPr>
      <xdr:spPr>
        <a:xfrm>
          <a:off x="13893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90424</xdr:rowOff>
    </xdr:to>
    <xdr:cxnSp macro="">
      <xdr:nvCxnSpPr>
        <xdr:cNvPr id="440" name="直線コネクタ 439"/>
        <xdr:cNvCxnSpPr/>
      </xdr:nvCxnSpPr>
      <xdr:spPr>
        <a:xfrm>
          <a:off x="13004800" y="13111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50" name="円/楕円 449"/>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51"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96774</xdr:rowOff>
    </xdr:from>
    <xdr:to>
      <xdr:col>22</xdr:col>
      <xdr:colOff>615950</xdr:colOff>
      <xdr:row>76</xdr:row>
      <xdr:rowOff>26924</xdr:rowOff>
    </xdr:to>
    <xdr:sp macro="" textlink="">
      <xdr:nvSpPr>
        <xdr:cNvPr id="452" name="円/楕円 451"/>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37101</xdr:rowOff>
    </xdr:from>
    <xdr:ext cx="736600" cy="259045"/>
    <xdr:sp macro="" textlink="">
      <xdr:nvSpPr>
        <xdr:cNvPr id="453" name="テキスト ボックス 452"/>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48768</xdr:rowOff>
    </xdr:from>
    <xdr:to>
      <xdr:col>21</xdr:col>
      <xdr:colOff>412750</xdr:colOff>
      <xdr:row>76</xdr:row>
      <xdr:rowOff>150368</xdr:rowOff>
    </xdr:to>
    <xdr:sp macro="" textlink="">
      <xdr:nvSpPr>
        <xdr:cNvPr id="454" name="円/楕円 453"/>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135145</xdr:rowOff>
    </xdr:from>
    <xdr:ext cx="762000" cy="259045"/>
    <xdr:sp macro="" textlink="">
      <xdr:nvSpPr>
        <xdr:cNvPr id="455" name="テキスト ボックス 454"/>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39624</xdr:rowOff>
    </xdr:from>
    <xdr:to>
      <xdr:col>20</xdr:col>
      <xdr:colOff>209550</xdr:colOff>
      <xdr:row>76</xdr:row>
      <xdr:rowOff>141224</xdr:rowOff>
    </xdr:to>
    <xdr:sp macro="" textlink="">
      <xdr:nvSpPr>
        <xdr:cNvPr id="456" name="円/楕円 455"/>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126001</xdr:rowOff>
    </xdr:from>
    <xdr:ext cx="762000" cy="259045"/>
    <xdr:sp macro="" textlink="">
      <xdr:nvSpPr>
        <xdr:cNvPr id="457" name="テキスト ボックス 456"/>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8" name="円/楕円 457"/>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59" name="テキスト ボックス 45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富山県小矢部市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66402</xdr:rowOff>
    </xdr:from>
    <xdr:to>
      <xdr:col>4</xdr:col>
      <xdr:colOff>1117600</xdr:colOff>
      <xdr:row>17</xdr:row>
      <xdr:rowOff>832</xdr:rowOff>
    </xdr:to>
    <xdr:cxnSp macro="">
      <xdr:nvCxnSpPr>
        <xdr:cNvPr id="50" name="直線コネクタ 49"/>
        <xdr:cNvCxnSpPr/>
      </xdr:nvCxnSpPr>
      <xdr:spPr bwMode="auto">
        <a:xfrm flipV="1">
          <a:off x="5003800" y="2857227"/>
          <a:ext cx="647700" cy="105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140868</xdr:rowOff>
    </xdr:from>
    <xdr:to>
      <xdr:col>4</xdr:col>
      <xdr:colOff>469900</xdr:colOff>
      <xdr:row>17</xdr:row>
      <xdr:rowOff>832</xdr:rowOff>
    </xdr:to>
    <xdr:cxnSp macro="">
      <xdr:nvCxnSpPr>
        <xdr:cNvPr id="53" name="直線コネクタ 52"/>
        <xdr:cNvCxnSpPr/>
      </xdr:nvCxnSpPr>
      <xdr:spPr bwMode="auto">
        <a:xfrm>
          <a:off x="4305300" y="2931693"/>
          <a:ext cx="698500" cy="3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140868</xdr:rowOff>
    </xdr:from>
    <xdr:to>
      <xdr:col>3</xdr:col>
      <xdr:colOff>904875</xdr:colOff>
      <xdr:row>16</xdr:row>
      <xdr:rowOff>169710</xdr:rowOff>
    </xdr:to>
    <xdr:cxnSp macro="">
      <xdr:nvCxnSpPr>
        <xdr:cNvPr id="56" name="直線コネクタ 55"/>
        <xdr:cNvCxnSpPr/>
      </xdr:nvCxnSpPr>
      <xdr:spPr bwMode="auto">
        <a:xfrm flipV="1">
          <a:off x="3606800" y="2931693"/>
          <a:ext cx="698500" cy="2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128886</xdr:rowOff>
    </xdr:from>
    <xdr:to>
      <xdr:col>3</xdr:col>
      <xdr:colOff>206375</xdr:colOff>
      <xdr:row>16</xdr:row>
      <xdr:rowOff>169710</xdr:rowOff>
    </xdr:to>
    <xdr:cxnSp macro="">
      <xdr:nvCxnSpPr>
        <xdr:cNvPr id="59" name="直線コネクタ 58"/>
        <xdr:cNvCxnSpPr/>
      </xdr:nvCxnSpPr>
      <xdr:spPr bwMode="auto">
        <a:xfrm>
          <a:off x="2908300" y="2919711"/>
          <a:ext cx="698500" cy="40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15602</xdr:rowOff>
    </xdr:from>
    <xdr:to>
      <xdr:col>5</xdr:col>
      <xdr:colOff>34925</xdr:colOff>
      <xdr:row>16</xdr:row>
      <xdr:rowOff>117202</xdr:rowOff>
    </xdr:to>
    <xdr:sp macro="" textlink="">
      <xdr:nvSpPr>
        <xdr:cNvPr id="69" name="円/楕円 68"/>
        <xdr:cNvSpPr/>
      </xdr:nvSpPr>
      <xdr:spPr bwMode="auto">
        <a:xfrm>
          <a:off x="5600700" y="280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159129</xdr:rowOff>
    </xdr:from>
    <xdr:ext cx="762000" cy="259045"/>
    <xdr:sp macro="" textlink="">
      <xdr:nvSpPr>
        <xdr:cNvPr id="70" name="人口1人当たり決算額の推移該当値テキスト130"/>
        <xdr:cNvSpPr txBox="1"/>
      </xdr:nvSpPr>
      <xdr:spPr>
        <a:xfrm>
          <a:off x="5740400" y="277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76,681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121482</xdr:rowOff>
    </xdr:from>
    <xdr:to>
      <xdr:col>4</xdr:col>
      <xdr:colOff>520700</xdr:colOff>
      <xdr:row>17</xdr:row>
      <xdr:rowOff>51632</xdr:rowOff>
    </xdr:to>
    <xdr:sp macro="" textlink="">
      <xdr:nvSpPr>
        <xdr:cNvPr id="71" name="円/楕円 70"/>
        <xdr:cNvSpPr/>
      </xdr:nvSpPr>
      <xdr:spPr bwMode="auto">
        <a:xfrm>
          <a:off x="4953000" y="291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36409</xdr:rowOff>
    </xdr:from>
    <xdr:ext cx="736600" cy="259045"/>
    <xdr:sp macro="" textlink="">
      <xdr:nvSpPr>
        <xdr:cNvPr id="72" name="テキスト ボックス 71"/>
        <xdr:cNvSpPr txBox="1"/>
      </xdr:nvSpPr>
      <xdr:spPr>
        <a:xfrm>
          <a:off x="4622800" y="2998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71,123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90068</xdr:rowOff>
    </xdr:from>
    <xdr:to>
      <xdr:col>3</xdr:col>
      <xdr:colOff>955675</xdr:colOff>
      <xdr:row>17</xdr:row>
      <xdr:rowOff>20218</xdr:rowOff>
    </xdr:to>
    <xdr:sp macro="" textlink="">
      <xdr:nvSpPr>
        <xdr:cNvPr id="73" name="円/楕円 72"/>
        <xdr:cNvSpPr/>
      </xdr:nvSpPr>
      <xdr:spPr bwMode="auto">
        <a:xfrm>
          <a:off x="4254500" y="288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4995</xdr:rowOff>
    </xdr:from>
    <xdr:ext cx="762000" cy="259045"/>
    <xdr:sp macro="" textlink="">
      <xdr:nvSpPr>
        <xdr:cNvPr id="74" name="テキスト ボックス 73"/>
        <xdr:cNvSpPr txBox="1"/>
      </xdr:nvSpPr>
      <xdr:spPr>
        <a:xfrm>
          <a:off x="3924300" y="296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72,772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118910</xdr:rowOff>
    </xdr:from>
    <xdr:to>
      <xdr:col>3</xdr:col>
      <xdr:colOff>257175</xdr:colOff>
      <xdr:row>17</xdr:row>
      <xdr:rowOff>49060</xdr:rowOff>
    </xdr:to>
    <xdr:sp macro="" textlink="">
      <xdr:nvSpPr>
        <xdr:cNvPr id="75" name="円/楕円 74"/>
        <xdr:cNvSpPr/>
      </xdr:nvSpPr>
      <xdr:spPr bwMode="auto">
        <a:xfrm>
          <a:off x="3556000" y="2909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33837</xdr:rowOff>
    </xdr:from>
    <xdr:ext cx="762000" cy="259045"/>
    <xdr:sp macro="" textlink="">
      <xdr:nvSpPr>
        <xdr:cNvPr id="76" name="テキスト ボックス 75"/>
        <xdr:cNvSpPr txBox="1"/>
      </xdr:nvSpPr>
      <xdr:spPr>
        <a:xfrm>
          <a:off x="3225800" y="299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71,258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78086</xdr:rowOff>
    </xdr:from>
    <xdr:to>
      <xdr:col>2</xdr:col>
      <xdr:colOff>692150</xdr:colOff>
      <xdr:row>17</xdr:row>
      <xdr:rowOff>8236</xdr:rowOff>
    </xdr:to>
    <xdr:sp macro="" textlink="">
      <xdr:nvSpPr>
        <xdr:cNvPr id="77" name="円/楕円 76"/>
        <xdr:cNvSpPr/>
      </xdr:nvSpPr>
      <xdr:spPr bwMode="auto">
        <a:xfrm>
          <a:off x="2857500" y="2868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164463</xdr:rowOff>
    </xdr:from>
    <xdr:ext cx="762000" cy="259045"/>
    <xdr:sp macro="" textlink="">
      <xdr:nvSpPr>
        <xdr:cNvPr id="78" name="テキスト ボックス 77"/>
        <xdr:cNvSpPr txBox="1"/>
      </xdr:nvSpPr>
      <xdr:spPr>
        <a:xfrm>
          <a:off x="2527300" y="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81760</xdr:rowOff>
    </xdr:from>
    <xdr:to>
      <xdr:col>4</xdr:col>
      <xdr:colOff>1117600</xdr:colOff>
      <xdr:row>35</xdr:row>
      <xdr:rowOff>93373</xdr:rowOff>
    </xdr:to>
    <xdr:cxnSp macro="">
      <xdr:nvCxnSpPr>
        <xdr:cNvPr id="110" name="直線コネクタ 109"/>
        <xdr:cNvCxnSpPr/>
      </xdr:nvCxnSpPr>
      <xdr:spPr bwMode="auto">
        <a:xfrm flipV="1">
          <a:off x="5003800" y="6692110"/>
          <a:ext cx="647700" cy="11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93373</xdr:rowOff>
    </xdr:from>
    <xdr:to>
      <xdr:col>4</xdr:col>
      <xdr:colOff>469900</xdr:colOff>
      <xdr:row>35</xdr:row>
      <xdr:rowOff>186573</xdr:rowOff>
    </xdr:to>
    <xdr:cxnSp macro="">
      <xdr:nvCxnSpPr>
        <xdr:cNvPr id="113" name="直線コネクタ 112"/>
        <xdr:cNvCxnSpPr/>
      </xdr:nvCxnSpPr>
      <xdr:spPr bwMode="auto">
        <a:xfrm flipV="1">
          <a:off x="4305300" y="6703723"/>
          <a:ext cx="698500" cy="9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173155</xdr:rowOff>
    </xdr:from>
    <xdr:to>
      <xdr:col>3</xdr:col>
      <xdr:colOff>904875</xdr:colOff>
      <xdr:row>35</xdr:row>
      <xdr:rowOff>186573</xdr:rowOff>
    </xdr:to>
    <xdr:cxnSp macro="">
      <xdr:nvCxnSpPr>
        <xdr:cNvPr id="116" name="直線コネクタ 115"/>
        <xdr:cNvCxnSpPr/>
      </xdr:nvCxnSpPr>
      <xdr:spPr bwMode="auto">
        <a:xfrm>
          <a:off x="3606800" y="6783505"/>
          <a:ext cx="698500" cy="13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58557</xdr:rowOff>
    </xdr:from>
    <xdr:to>
      <xdr:col>3</xdr:col>
      <xdr:colOff>206375</xdr:colOff>
      <xdr:row>35</xdr:row>
      <xdr:rowOff>173155</xdr:rowOff>
    </xdr:to>
    <xdr:cxnSp macro="">
      <xdr:nvCxnSpPr>
        <xdr:cNvPr id="119" name="直線コネクタ 118"/>
        <xdr:cNvCxnSpPr/>
      </xdr:nvCxnSpPr>
      <xdr:spPr bwMode="auto">
        <a:xfrm>
          <a:off x="2908300" y="6668907"/>
          <a:ext cx="698500" cy="11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30960</xdr:rowOff>
    </xdr:from>
    <xdr:to>
      <xdr:col>5</xdr:col>
      <xdr:colOff>34925</xdr:colOff>
      <xdr:row>35</xdr:row>
      <xdr:rowOff>132560</xdr:rowOff>
    </xdr:to>
    <xdr:sp macro="" textlink="">
      <xdr:nvSpPr>
        <xdr:cNvPr id="129" name="円/楕円 128"/>
        <xdr:cNvSpPr/>
      </xdr:nvSpPr>
      <xdr:spPr bwMode="auto">
        <a:xfrm>
          <a:off x="5600700" y="664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218937</xdr:rowOff>
    </xdr:from>
    <xdr:ext cx="762000" cy="259045"/>
    <xdr:sp macro="" textlink="">
      <xdr:nvSpPr>
        <xdr:cNvPr id="130" name="人口1人当たり決算額の推移該当値テキスト445"/>
        <xdr:cNvSpPr txBox="1"/>
      </xdr:nvSpPr>
      <xdr:spPr>
        <a:xfrm>
          <a:off x="5740400" y="648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42573</xdr:rowOff>
    </xdr:from>
    <xdr:to>
      <xdr:col>4</xdr:col>
      <xdr:colOff>520700</xdr:colOff>
      <xdr:row>35</xdr:row>
      <xdr:rowOff>144173</xdr:rowOff>
    </xdr:to>
    <xdr:sp macro="" textlink="">
      <xdr:nvSpPr>
        <xdr:cNvPr id="131" name="円/楕円 130"/>
        <xdr:cNvSpPr/>
      </xdr:nvSpPr>
      <xdr:spPr bwMode="auto">
        <a:xfrm>
          <a:off x="4953000" y="665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154350</xdr:rowOff>
    </xdr:from>
    <xdr:ext cx="736600" cy="259045"/>
    <xdr:sp macro="" textlink="">
      <xdr:nvSpPr>
        <xdr:cNvPr id="132" name="テキスト ボックス 131"/>
        <xdr:cNvSpPr txBox="1"/>
      </xdr:nvSpPr>
      <xdr:spPr>
        <a:xfrm>
          <a:off x="4622800" y="642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33,971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135773</xdr:rowOff>
    </xdr:from>
    <xdr:to>
      <xdr:col>3</xdr:col>
      <xdr:colOff>955675</xdr:colOff>
      <xdr:row>35</xdr:row>
      <xdr:rowOff>237373</xdr:rowOff>
    </xdr:to>
    <xdr:sp macro="" textlink="">
      <xdr:nvSpPr>
        <xdr:cNvPr id="133" name="円/楕円 132"/>
        <xdr:cNvSpPr/>
      </xdr:nvSpPr>
      <xdr:spPr bwMode="auto">
        <a:xfrm>
          <a:off x="4254500" y="674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247550</xdr:rowOff>
    </xdr:from>
    <xdr:ext cx="762000" cy="259045"/>
    <xdr:sp macro="" textlink="">
      <xdr:nvSpPr>
        <xdr:cNvPr id="134" name="テキスト ボックス 133"/>
        <xdr:cNvSpPr txBox="1"/>
      </xdr:nvSpPr>
      <xdr:spPr>
        <a:xfrm>
          <a:off x="3924300" y="65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122355</xdr:rowOff>
    </xdr:from>
    <xdr:to>
      <xdr:col>3</xdr:col>
      <xdr:colOff>257175</xdr:colOff>
      <xdr:row>35</xdr:row>
      <xdr:rowOff>223955</xdr:rowOff>
    </xdr:to>
    <xdr:sp macro="" textlink="">
      <xdr:nvSpPr>
        <xdr:cNvPr id="135" name="円/楕円 134"/>
        <xdr:cNvSpPr/>
      </xdr:nvSpPr>
      <xdr:spPr bwMode="auto">
        <a:xfrm>
          <a:off x="3556000" y="673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234132</xdr:rowOff>
    </xdr:from>
    <xdr:ext cx="762000" cy="259045"/>
    <xdr:sp macro="" textlink="">
      <xdr:nvSpPr>
        <xdr:cNvPr id="136" name="テキスト ボックス 135"/>
        <xdr:cNvSpPr txBox="1"/>
      </xdr:nvSpPr>
      <xdr:spPr>
        <a:xfrm>
          <a:off x="3225800" y="650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7757</xdr:rowOff>
    </xdr:from>
    <xdr:to>
      <xdr:col>2</xdr:col>
      <xdr:colOff>692150</xdr:colOff>
      <xdr:row>35</xdr:row>
      <xdr:rowOff>109357</xdr:rowOff>
    </xdr:to>
    <xdr:sp macro="" textlink="">
      <xdr:nvSpPr>
        <xdr:cNvPr id="137" name="円/楕円 136"/>
        <xdr:cNvSpPr/>
      </xdr:nvSpPr>
      <xdr:spPr bwMode="auto">
        <a:xfrm>
          <a:off x="2857500" y="6618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119534</xdr:rowOff>
    </xdr:from>
    <xdr:ext cx="762000" cy="259045"/>
    <xdr:sp macro="" textlink="">
      <xdr:nvSpPr>
        <xdr:cNvPr id="138" name="テキスト ボックス 137"/>
        <xdr:cNvSpPr txBox="1"/>
      </xdr:nvSpPr>
      <xdr:spPr>
        <a:xfrm>
          <a:off x="2527300" y="638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30,746
30,368
134.07
14,351,558
13,908,274
422,096
8,279,728
14,052,140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157.2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146421</xdr:rowOff>
    </xdr:from>
    <xdr:to>
      <xdr:col>6</xdr:col>
      <xdr:colOff>511175</xdr:colOff>
      <xdr:row>35</xdr:row>
      <xdr:rowOff>157554</xdr:rowOff>
    </xdr:to>
    <xdr:cxnSp macro="">
      <xdr:nvCxnSpPr>
        <xdr:cNvPr id="59" name="直線コネクタ 58"/>
        <xdr:cNvCxnSpPr/>
      </xdr:nvCxnSpPr>
      <xdr:spPr>
        <a:xfrm flipV="1">
          <a:off x="3797300" y="6147171"/>
          <a:ext cx="8382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149233</xdr:rowOff>
    </xdr:from>
    <xdr:to>
      <xdr:col>5</xdr:col>
      <xdr:colOff>358775</xdr:colOff>
      <xdr:row>35</xdr:row>
      <xdr:rowOff>157554</xdr:rowOff>
    </xdr:to>
    <xdr:cxnSp macro="">
      <xdr:nvCxnSpPr>
        <xdr:cNvPr id="62" name="直線コネクタ 61"/>
        <xdr:cNvCxnSpPr/>
      </xdr:nvCxnSpPr>
      <xdr:spPr>
        <a:xfrm>
          <a:off x="2908300" y="6149983"/>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149233</xdr:rowOff>
    </xdr:from>
    <xdr:to>
      <xdr:col>4</xdr:col>
      <xdr:colOff>155575</xdr:colOff>
      <xdr:row>36</xdr:row>
      <xdr:rowOff>48214</xdr:rowOff>
    </xdr:to>
    <xdr:cxnSp macro="">
      <xdr:nvCxnSpPr>
        <xdr:cNvPr id="65" name="直線コネクタ 64"/>
        <xdr:cNvCxnSpPr/>
      </xdr:nvCxnSpPr>
      <xdr:spPr>
        <a:xfrm flipV="1">
          <a:off x="2019300" y="6149983"/>
          <a:ext cx="889000" cy="7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8575</xdr:rowOff>
    </xdr:from>
    <xdr:to>
      <xdr:col>2</xdr:col>
      <xdr:colOff>638175</xdr:colOff>
      <xdr:row>36</xdr:row>
      <xdr:rowOff>48214</xdr:rowOff>
    </xdr:to>
    <xdr:cxnSp macro="">
      <xdr:nvCxnSpPr>
        <xdr:cNvPr id="68" name="直線コネクタ 67"/>
        <xdr:cNvCxnSpPr/>
      </xdr:nvCxnSpPr>
      <xdr:spPr>
        <a:xfrm>
          <a:off x="1130300" y="6180775"/>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95621</xdr:rowOff>
    </xdr:from>
    <xdr:to>
      <xdr:col>6</xdr:col>
      <xdr:colOff>561975</xdr:colOff>
      <xdr:row>36</xdr:row>
      <xdr:rowOff>25771</xdr:rowOff>
    </xdr:to>
    <xdr:sp macro="" textlink="">
      <xdr:nvSpPr>
        <xdr:cNvPr id="78" name="円/楕円 77"/>
        <xdr:cNvSpPr/>
      </xdr:nvSpPr>
      <xdr:spPr>
        <a:xfrm>
          <a:off x="4584700" y="60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74048</xdr:rowOff>
    </xdr:from>
    <xdr:ext cx="534377" cy="259045"/>
    <xdr:sp macro="" textlink="">
      <xdr:nvSpPr>
        <xdr:cNvPr id="79" name="人件費該当値テキスト"/>
        <xdr:cNvSpPr txBox="1"/>
      </xdr:nvSpPr>
      <xdr:spPr>
        <a:xfrm>
          <a:off x="4686300" y="607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106754</xdr:rowOff>
    </xdr:from>
    <xdr:to>
      <xdr:col>5</xdr:col>
      <xdr:colOff>409575</xdr:colOff>
      <xdr:row>36</xdr:row>
      <xdr:rowOff>36904</xdr:rowOff>
    </xdr:to>
    <xdr:sp macro="" textlink="">
      <xdr:nvSpPr>
        <xdr:cNvPr id="80" name="円/楕円 79"/>
        <xdr:cNvSpPr/>
      </xdr:nvSpPr>
      <xdr:spPr>
        <a:xfrm>
          <a:off x="3746500" y="61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28031</xdr:rowOff>
    </xdr:from>
    <xdr:ext cx="534377" cy="259045"/>
    <xdr:sp macro="" textlink="">
      <xdr:nvSpPr>
        <xdr:cNvPr id="81" name="テキスト ボックス 80"/>
        <xdr:cNvSpPr txBox="1"/>
      </xdr:nvSpPr>
      <xdr:spPr>
        <a:xfrm>
          <a:off x="3530111" y="620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98433</xdr:rowOff>
    </xdr:from>
    <xdr:to>
      <xdr:col>4</xdr:col>
      <xdr:colOff>206375</xdr:colOff>
      <xdr:row>36</xdr:row>
      <xdr:rowOff>28583</xdr:rowOff>
    </xdr:to>
    <xdr:sp macro="" textlink="">
      <xdr:nvSpPr>
        <xdr:cNvPr id="82" name="円/楕円 81"/>
        <xdr:cNvSpPr/>
      </xdr:nvSpPr>
      <xdr:spPr>
        <a:xfrm>
          <a:off x="2857500" y="60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19710</xdr:rowOff>
    </xdr:from>
    <xdr:ext cx="534377" cy="259045"/>
    <xdr:sp macro="" textlink="">
      <xdr:nvSpPr>
        <xdr:cNvPr id="83" name="テキスト ボックス 82"/>
        <xdr:cNvSpPr txBox="1"/>
      </xdr:nvSpPr>
      <xdr:spPr>
        <a:xfrm>
          <a:off x="2641111" y="61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168864</xdr:rowOff>
    </xdr:from>
    <xdr:to>
      <xdr:col>3</xdr:col>
      <xdr:colOff>3175</xdr:colOff>
      <xdr:row>36</xdr:row>
      <xdr:rowOff>99014</xdr:rowOff>
    </xdr:to>
    <xdr:sp macro="" textlink="">
      <xdr:nvSpPr>
        <xdr:cNvPr id="84" name="円/楕円 83"/>
        <xdr:cNvSpPr/>
      </xdr:nvSpPr>
      <xdr:spPr>
        <a:xfrm>
          <a:off x="1968500" y="61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90141</xdr:rowOff>
    </xdr:from>
    <xdr:ext cx="534377" cy="259045"/>
    <xdr:sp macro="" textlink="">
      <xdr:nvSpPr>
        <xdr:cNvPr id="85" name="テキスト ボックス 84"/>
        <xdr:cNvSpPr txBox="1"/>
      </xdr:nvSpPr>
      <xdr:spPr>
        <a:xfrm>
          <a:off x="1752111" y="62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129225</xdr:rowOff>
    </xdr:from>
    <xdr:to>
      <xdr:col>1</xdr:col>
      <xdr:colOff>485775</xdr:colOff>
      <xdr:row>36</xdr:row>
      <xdr:rowOff>59375</xdr:rowOff>
    </xdr:to>
    <xdr:sp macro="" textlink="">
      <xdr:nvSpPr>
        <xdr:cNvPr id="86" name="円/楕円 85"/>
        <xdr:cNvSpPr/>
      </xdr:nvSpPr>
      <xdr:spPr>
        <a:xfrm>
          <a:off x="1079500" y="61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50502</xdr:rowOff>
    </xdr:from>
    <xdr:ext cx="534377" cy="259045"/>
    <xdr:sp macro="" textlink="">
      <xdr:nvSpPr>
        <xdr:cNvPr id="87" name="テキスト ボックス 86"/>
        <xdr:cNvSpPr txBox="1"/>
      </xdr:nvSpPr>
      <xdr:spPr>
        <a:xfrm>
          <a:off x="863111" y="62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130967</xdr:rowOff>
    </xdr:from>
    <xdr:to>
      <xdr:col>6</xdr:col>
      <xdr:colOff>511175</xdr:colOff>
      <xdr:row>57</xdr:row>
      <xdr:rowOff>139509</xdr:rowOff>
    </xdr:to>
    <xdr:cxnSp macro="">
      <xdr:nvCxnSpPr>
        <xdr:cNvPr id="116" name="直線コネクタ 115"/>
        <xdr:cNvCxnSpPr/>
      </xdr:nvCxnSpPr>
      <xdr:spPr>
        <a:xfrm>
          <a:off x="3797300" y="9903617"/>
          <a:ext cx="8382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130967</xdr:rowOff>
    </xdr:from>
    <xdr:to>
      <xdr:col>5</xdr:col>
      <xdr:colOff>358775</xdr:colOff>
      <xdr:row>57</xdr:row>
      <xdr:rowOff>159512</xdr:rowOff>
    </xdr:to>
    <xdr:cxnSp macro="">
      <xdr:nvCxnSpPr>
        <xdr:cNvPr id="119" name="直線コネクタ 118"/>
        <xdr:cNvCxnSpPr/>
      </xdr:nvCxnSpPr>
      <xdr:spPr>
        <a:xfrm flipV="1">
          <a:off x="2908300" y="9903617"/>
          <a:ext cx="889000" cy="2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155766</xdr:rowOff>
    </xdr:from>
    <xdr:to>
      <xdr:col>4</xdr:col>
      <xdr:colOff>155575</xdr:colOff>
      <xdr:row>57</xdr:row>
      <xdr:rowOff>159512</xdr:rowOff>
    </xdr:to>
    <xdr:cxnSp macro="">
      <xdr:nvCxnSpPr>
        <xdr:cNvPr id="122" name="直線コネクタ 121"/>
        <xdr:cNvCxnSpPr/>
      </xdr:nvCxnSpPr>
      <xdr:spPr>
        <a:xfrm>
          <a:off x="2019300" y="9928416"/>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155766</xdr:rowOff>
    </xdr:from>
    <xdr:to>
      <xdr:col>2</xdr:col>
      <xdr:colOff>638175</xdr:colOff>
      <xdr:row>57</xdr:row>
      <xdr:rowOff>162594</xdr:rowOff>
    </xdr:to>
    <xdr:cxnSp macro="">
      <xdr:nvCxnSpPr>
        <xdr:cNvPr id="125" name="直線コネクタ 124"/>
        <xdr:cNvCxnSpPr/>
      </xdr:nvCxnSpPr>
      <xdr:spPr>
        <a:xfrm flipV="1">
          <a:off x="1130300" y="9928416"/>
          <a:ext cx="889000" cy="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88709</xdr:rowOff>
    </xdr:from>
    <xdr:to>
      <xdr:col>6</xdr:col>
      <xdr:colOff>561975</xdr:colOff>
      <xdr:row>58</xdr:row>
      <xdr:rowOff>18859</xdr:rowOff>
    </xdr:to>
    <xdr:sp macro="" textlink="">
      <xdr:nvSpPr>
        <xdr:cNvPr id="135" name="円/楕円 134"/>
        <xdr:cNvSpPr/>
      </xdr:nvSpPr>
      <xdr:spPr>
        <a:xfrm>
          <a:off x="4584700" y="98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80167</xdr:rowOff>
    </xdr:from>
    <xdr:to>
      <xdr:col>5</xdr:col>
      <xdr:colOff>409575</xdr:colOff>
      <xdr:row>58</xdr:row>
      <xdr:rowOff>10317</xdr:rowOff>
    </xdr:to>
    <xdr:sp macro="" textlink="">
      <xdr:nvSpPr>
        <xdr:cNvPr id="137" name="円/楕円 136"/>
        <xdr:cNvSpPr/>
      </xdr:nvSpPr>
      <xdr:spPr>
        <a:xfrm>
          <a:off x="3746500" y="98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1444</xdr:rowOff>
    </xdr:from>
    <xdr:ext cx="534377" cy="259045"/>
    <xdr:sp macro="" textlink="">
      <xdr:nvSpPr>
        <xdr:cNvPr id="138" name="テキスト ボックス 137"/>
        <xdr:cNvSpPr txBox="1"/>
      </xdr:nvSpPr>
      <xdr:spPr>
        <a:xfrm>
          <a:off x="3530111" y="994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108712</xdr:rowOff>
    </xdr:from>
    <xdr:to>
      <xdr:col>4</xdr:col>
      <xdr:colOff>206375</xdr:colOff>
      <xdr:row>58</xdr:row>
      <xdr:rowOff>38862</xdr:rowOff>
    </xdr:to>
    <xdr:sp macro="" textlink="">
      <xdr:nvSpPr>
        <xdr:cNvPr id="139" name="円/楕円 138"/>
        <xdr:cNvSpPr/>
      </xdr:nvSpPr>
      <xdr:spPr>
        <a:xfrm>
          <a:off x="2857500" y="98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29989</xdr:rowOff>
    </xdr:from>
    <xdr:ext cx="534377" cy="259045"/>
    <xdr:sp macro="" textlink="">
      <xdr:nvSpPr>
        <xdr:cNvPr id="140" name="テキスト ボックス 139"/>
        <xdr:cNvSpPr txBox="1"/>
      </xdr:nvSpPr>
      <xdr:spPr>
        <a:xfrm>
          <a:off x="2641111" y="99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104966</xdr:rowOff>
    </xdr:from>
    <xdr:to>
      <xdr:col>3</xdr:col>
      <xdr:colOff>3175</xdr:colOff>
      <xdr:row>58</xdr:row>
      <xdr:rowOff>35116</xdr:rowOff>
    </xdr:to>
    <xdr:sp macro="" textlink="">
      <xdr:nvSpPr>
        <xdr:cNvPr id="141" name="円/楕円 140"/>
        <xdr:cNvSpPr/>
      </xdr:nvSpPr>
      <xdr:spPr>
        <a:xfrm>
          <a:off x="1968500" y="98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26243</xdr:rowOff>
    </xdr:from>
    <xdr:ext cx="534377" cy="259045"/>
    <xdr:sp macro="" textlink="">
      <xdr:nvSpPr>
        <xdr:cNvPr id="142" name="テキスト ボックス 141"/>
        <xdr:cNvSpPr txBox="1"/>
      </xdr:nvSpPr>
      <xdr:spPr>
        <a:xfrm>
          <a:off x="1752111" y="99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111794</xdr:rowOff>
    </xdr:from>
    <xdr:to>
      <xdr:col>1</xdr:col>
      <xdr:colOff>485775</xdr:colOff>
      <xdr:row>58</xdr:row>
      <xdr:rowOff>41944</xdr:rowOff>
    </xdr:to>
    <xdr:sp macro="" textlink="">
      <xdr:nvSpPr>
        <xdr:cNvPr id="143" name="円/楕円 142"/>
        <xdr:cNvSpPr/>
      </xdr:nvSpPr>
      <xdr:spPr>
        <a:xfrm>
          <a:off x="1079500" y="98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33071</xdr:rowOff>
    </xdr:from>
    <xdr:ext cx="534377" cy="259045"/>
    <xdr:sp macro="" textlink="">
      <xdr:nvSpPr>
        <xdr:cNvPr id="144" name="テキスト ボックス 143"/>
        <xdr:cNvSpPr txBox="1"/>
      </xdr:nvSpPr>
      <xdr:spPr>
        <a:xfrm>
          <a:off x="863111" y="997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54660</xdr:rowOff>
    </xdr:from>
    <xdr:to>
      <xdr:col>6</xdr:col>
      <xdr:colOff>511175</xdr:colOff>
      <xdr:row>77</xdr:row>
      <xdr:rowOff>59843</xdr:rowOff>
    </xdr:to>
    <xdr:cxnSp macro="">
      <xdr:nvCxnSpPr>
        <xdr:cNvPr id="173" name="直線コネクタ 172"/>
        <xdr:cNvCxnSpPr/>
      </xdr:nvCxnSpPr>
      <xdr:spPr>
        <a:xfrm>
          <a:off x="3797300" y="13256310"/>
          <a:ext cx="8382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7835</xdr:rowOff>
    </xdr:from>
    <xdr:to>
      <xdr:col>5</xdr:col>
      <xdr:colOff>358775</xdr:colOff>
      <xdr:row>77</xdr:row>
      <xdr:rowOff>54660</xdr:rowOff>
    </xdr:to>
    <xdr:cxnSp macro="">
      <xdr:nvCxnSpPr>
        <xdr:cNvPr id="176" name="直線コネクタ 175"/>
        <xdr:cNvCxnSpPr/>
      </xdr:nvCxnSpPr>
      <xdr:spPr>
        <a:xfrm>
          <a:off x="2908300" y="13209485"/>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7835</xdr:rowOff>
    </xdr:from>
    <xdr:to>
      <xdr:col>4</xdr:col>
      <xdr:colOff>155575</xdr:colOff>
      <xdr:row>77</xdr:row>
      <xdr:rowOff>120917</xdr:rowOff>
    </xdr:to>
    <xdr:cxnSp macro="">
      <xdr:nvCxnSpPr>
        <xdr:cNvPr id="179" name="直線コネクタ 178"/>
        <xdr:cNvCxnSpPr/>
      </xdr:nvCxnSpPr>
      <xdr:spPr>
        <a:xfrm flipV="1">
          <a:off x="2019300" y="13209485"/>
          <a:ext cx="889000" cy="11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170082</xdr:rowOff>
    </xdr:from>
    <xdr:ext cx="469744" cy="259045"/>
    <xdr:sp macro="" textlink="">
      <xdr:nvSpPr>
        <xdr:cNvPr id="181" name="テキスト ボックス 180"/>
        <xdr:cNvSpPr txBox="1"/>
      </xdr:nvSpPr>
      <xdr:spPr>
        <a:xfrm>
          <a:off x="2673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80798</xdr:rowOff>
    </xdr:from>
    <xdr:to>
      <xdr:col>2</xdr:col>
      <xdr:colOff>638175</xdr:colOff>
      <xdr:row>77</xdr:row>
      <xdr:rowOff>120917</xdr:rowOff>
    </xdr:to>
    <xdr:cxnSp macro="">
      <xdr:nvCxnSpPr>
        <xdr:cNvPr id="182" name="直線コネクタ 181"/>
        <xdr:cNvCxnSpPr/>
      </xdr:nvCxnSpPr>
      <xdr:spPr>
        <a:xfrm>
          <a:off x="1130300" y="13282448"/>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28008</xdr:rowOff>
    </xdr:from>
    <xdr:ext cx="469744" cy="259045"/>
    <xdr:sp macro="" textlink="">
      <xdr:nvSpPr>
        <xdr:cNvPr id="184" name="テキスト ボックス 183"/>
        <xdr:cNvSpPr txBox="1"/>
      </xdr:nvSpPr>
      <xdr:spPr>
        <a:xfrm>
          <a:off x="1784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24959</xdr:rowOff>
    </xdr:from>
    <xdr:ext cx="469744" cy="259045"/>
    <xdr:sp macro="" textlink="">
      <xdr:nvSpPr>
        <xdr:cNvPr id="186" name="テキスト ボックス 185"/>
        <xdr:cNvSpPr txBox="1"/>
      </xdr:nvSpPr>
      <xdr:spPr>
        <a:xfrm>
          <a:off x="895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9043</xdr:rowOff>
    </xdr:from>
    <xdr:to>
      <xdr:col>6</xdr:col>
      <xdr:colOff>561975</xdr:colOff>
      <xdr:row>77</xdr:row>
      <xdr:rowOff>110643</xdr:rowOff>
    </xdr:to>
    <xdr:sp macro="" textlink="">
      <xdr:nvSpPr>
        <xdr:cNvPr id="192" name="円/楕円 191"/>
        <xdr:cNvSpPr/>
      </xdr:nvSpPr>
      <xdr:spPr>
        <a:xfrm>
          <a:off x="4584700" y="132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31920</xdr:rowOff>
    </xdr:from>
    <xdr:ext cx="469744" cy="259045"/>
    <xdr:sp macro="" textlink="">
      <xdr:nvSpPr>
        <xdr:cNvPr id="193" name="維持補修費該当値テキスト"/>
        <xdr:cNvSpPr txBox="1"/>
      </xdr:nvSpPr>
      <xdr:spPr>
        <a:xfrm>
          <a:off x="4686300" y="1306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3860</xdr:rowOff>
    </xdr:from>
    <xdr:to>
      <xdr:col>5</xdr:col>
      <xdr:colOff>409575</xdr:colOff>
      <xdr:row>77</xdr:row>
      <xdr:rowOff>105460</xdr:rowOff>
    </xdr:to>
    <xdr:sp macro="" textlink="">
      <xdr:nvSpPr>
        <xdr:cNvPr id="194" name="円/楕円 193"/>
        <xdr:cNvSpPr/>
      </xdr:nvSpPr>
      <xdr:spPr>
        <a:xfrm>
          <a:off x="3746500" y="132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121987</xdr:rowOff>
    </xdr:from>
    <xdr:ext cx="469744" cy="259045"/>
    <xdr:sp macro="" textlink="">
      <xdr:nvSpPr>
        <xdr:cNvPr id="195" name="テキスト ボックス 194"/>
        <xdr:cNvSpPr txBox="1"/>
      </xdr:nvSpPr>
      <xdr:spPr>
        <a:xfrm>
          <a:off x="3562427" y="12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128485</xdr:rowOff>
    </xdr:from>
    <xdr:to>
      <xdr:col>4</xdr:col>
      <xdr:colOff>206375</xdr:colOff>
      <xdr:row>77</xdr:row>
      <xdr:rowOff>58635</xdr:rowOff>
    </xdr:to>
    <xdr:sp macro="" textlink="">
      <xdr:nvSpPr>
        <xdr:cNvPr id="196" name="円/楕円 195"/>
        <xdr:cNvSpPr/>
      </xdr:nvSpPr>
      <xdr:spPr>
        <a:xfrm>
          <a:off x="2857500" y="131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75163</xdr:rowOff>
    </xdr:from>
    <xdr:ext cx="469744" cy="259045"/>
    <xdr:sp macro="" textlink="">
      <xdr:nvSpPr>
        <xdr:cNvPr id="197" name="テキスト ボックス 196"/>
        <xdr:cNvSpPr txBox="1"/>
      </xdr:nvSpPr>
      <xdr:spPr>
        <a:xfrm>
          <a:off x="2673427" y="1293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70117</xdr:rowOff>
    </xdr:from>
    <xdr:to>
      <xdr:col>3</xdr:col>
      <xdr:colOff>3175</xdr:colOff>
      <xdr:row>78</xdr:row>
      <xdr:rowOff>267</xdr:rowOff>
    </xdr:to>
    <xdr:sp macro="" textlink="">
      <xdr:nvSpPr>
        <xdr:cNvPr id="198" name="円/楕円 197"/>
        <xdr:cNvSpPr/>
      </xdr:nvSpPr>
      <xdr:spPr>
        <a:xfrm>
          <a:off x="1968500" y="132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16794</xdr:rowOff>
    </xdr:from>
    <xdr:ext cx="469744" cy="259045"/>
    <xdr:sp macro="" textlink="">
      <xdr:nvSpPr>
        <xdr:cNvPr id="199" name="テキスト ボックス 198"/>
        <xdr:cNvSpPr txBox="1"/>
      </xdr:nvSpPr>
      <xdr:spPr>
        <a:xfrm>
          <a:off x="1784427" y="130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29998</xdr:rowOff>
    </xdr:from>
    <xdr:to>
      <xdr:col>1</xdr:col>
      <xdr:colOff>485775</xdr:colOff>
      <xdr:row>77</xdr:row>
      <xdr:rowOff>131598</xdr:rowOff>
    </xdr:to>
    <xdr:sp macro="" textlink="">
      <xdr:nvSpPr>
        <xdr:cNvPr id="200" name="円/楕円 199"/>
        <xdr:cNvSpPr/>
      </xdr:nvSpPr>
      <xdr:spPr>
        <a:xfrm>
          <a:off x="1079500" y="132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148125</xdr:rowOff>
    </xdr:from>
    <xdr:ext cx="469744" cy="259045"/>
    <xdr:sp macro="" textlink="">
      <xdr:nvSpPr>
        <xdr:cNvPr id="201" name="テキスト ボックス 200"/>
        <xdr:cNvSpPr txBox="1"/>
      </xdr:nvSpPr>
      <xdr:spPr>
        <a:xfrm>
          <a:off x="895427" y="1300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97961</xdr:rowOff>
    </xdr:from>
    <xdr:to>
      <xdr:col>6</xdr:col>
      <xdr:colOff>511175</xdr:colOff>
      <xdr:row>96</xdr:row>
      <xdr:rowOff>169818</xdr:rowOff>
    </xdr:to>
    <xdr:cxnSp macro="">
      <xdr:nvCxnSpPr>
        <xdr:cNvPr id="231" name="直線コネクタ 230"/>
        <xdr:cNvCxnSpPr/>
      </xdr:nvCxnSpPr>
      <xdr:spPr>
        <a:xfrm flipV="1">
          <a:off x="3797300" y="16557161"/>
          <a:ext cx="8382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169818</xdr:rowOff>
    </xdr:from>
    <xdr:to>
      <xdr:col>5</xdr:col>
      <xdr:colOff>358775</xdr:colOff>
      <xdr:row>97</xdr:row>
      <xdr:rowOff>63215</xdr:rowOff>
    </xdr:to>
    <xdr:cxnSp macro="">
      <xdr:nvCxnSpPr>
        <xdr:cNvPr id="234" name="直線コネクタ 233"/>
        <xdr:cNvCxnSpPr/>
      </xdr:nvCxnSpPr>
      <xdr:spPr>
        <a:xfrm flipV="1">
          <a:off x="2908300" y="16629018"/>
          <a:ext cx="889000" cy="6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63215</xdr:rowOff>
    </xdr:from>
    <xdr:to>
      <xdr:col>4</xdr:col>
      <xdr:colOff>155575</xdr:colOff>
      <xdr:row>97</xdr:row>
      <xdr:rowOff>120955</xdr:rowOff>
    </xdr:to>
    <xdr:cxnSp macro="">
      <xdr:nvCxnSpPr>
        <xdr:cNvPr id="237" name="直線コネクタ 236"/>
        <xdr:cNvCxnSpPr/>
      </xdr:nvCxnSpPr>
      <xdr:spPr>
        <a:xfrm flipV="1">
          <a:off x="2019300" y="16693865"/>
          <a:ext cx="889000" cy="5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120955</xdr:rowOff>
    </xdr:from>
    <xdr:to>
      <xdr:col>2</xdr:col>
      <xdr:colOff>638175</xdr:colOff>
      <xdr:row>97</xdr:row>
      <xdr:rowOff>141224</xdr:rowOff>
    </xdr:to>
    <xdr:cxnSp macro="">
      <xdr:nvCxnSpPr>
        <xdr:cNvPr id="240" name="直線コネクタ 239"/>
        <xdr:cNvCxnSpPr/>
      </xdr:nvCxnSpPr>
      <xdr:spPr>
        <a:xfrm flipV="1">
          <a:off x="1130300" y="16751605"/>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47161</xdr:rowOff>
    </xdr:from>
    <xdr:to>
      <xdr:col>6</xdr:col>
      <xdr:colOff>561975</xdr:colOff>
      <xdr:row>96</xdr:row>
      <xdr:rowOff>148761</xdr:rowOff>
    </xdr:to>
    <xdr:sp macro="" textlink="">
      <xdr:nvSpPr>
        <xdr:cNvPr id="250" name="円/楕円 249"/>
        <xdr:cNvSpPr/>
      </xdr:nvSpPr>
      <xdr:spPr>
        <a:xfrm>
          <a:off x="4584700" y="165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25588</xdr:rowOff>
    </xdr:from>
    <xdr:ext cx="534377" cy="259045"/>
    <xdr:sp macro="" textlink="">
      <xdr:nvSpPr>
        <xdr:cNvPr id="251" name="扶助費該当値テキスト"/>
        <xdr:cNvSpPr txBox="1"/>
      </xdr:nvSpPr>
      <xdr:spPr>
        <a:xfrm>
          <a:off x="4686300" y="1648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64,191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119018</xdr:rowOff>
    </xdr:from>
    <xdr:to>
      <xdr:col>5</xdr:col>
      <xdr:colOff>409575</xdr:colOff>
      <xdr:row>97</xdr:row>
      <xdr:rowOff>49168</xdr:rowOff>
    </xdr:to>
    <xdr:sp macro="" textlink="">
      <xdr:nvSpPr>
        <xdr:cNvPr id="252" name="円/楕円 251"/>
        <xdr:cNvSpPr/>
      </xdr:nvSpPr>
      <xdr:spPr>
        <a:xfrm>
          <a:off x="3746500" y="165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40295</xdr:rowOff>
    </xdr:from>
    <xdr:ext cx="534377" cy="259045"/>
    <xdr:sp macro="" textlink="">
      <xdr:nvSpPr>
        <xdr:cNvPr id="253" name="テキスト ボックス 252"/>
        <xdr:cNvSpPr txBox="1"/>
      </xdr:nvSpPr>
      <xdr:spPr>
        <a:xfrm>
          <a:off x="3530111" y="1667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12415</xdr:rowOff>
    </xdr:from>
    <xdr:to>
      <xdr:col>4</xdr:col>
      <xdr:colOff>206375</xdr:colOff>
      <xdr:row>97</xdr:row>
      <xdr:rowOff>114015</xdr:rowOff>
    </xdr:to>
    <xdr:sp macro="" textlink="">
      <xdr:nvSpPr>
        <xdr:cNvPr id="254" name="円/楕円 253"/>
        <xdr:cNvSpPr/>
      </xdr:nvSpPr>
      <xdr:spPr>
        <a:xfrm>
          <a:off x="2857500" y="166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105142</xdr:rowOff>
    </xdr:from>
    <xdr:ext cx="534377" cy="259045"/>
    <xdr:sp macro="" textlink="">
      <xdr:nvSpPr>
        <xdr:cNvPr id="255" name="テキスト ボックス 254"/>
        <xdr:cNvSpPr txBox="1"/>
      </xdr:nvSpPr>
      <xdr:spPr>
        <a:xfrm>
          <a:off x="2641111" y="1673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70155</xdr:rowOff>
    </xdr:from>
    <xdr:to>
      <xdr:col>3</xdr:col>
      <xdr:colOff>3175</xdr:colOff>
      <xdr:row>98</xdr:row>
      <xdr:rowOff>305</xdr:rowOff>
    </xdr:to>
    <xdr:sp macro="" textlink="">
      <xdr:nvSpPr>
        <xdr:cNvPr id="256" name="円/楕円 255"/>
        <xdr:cNvSpPr/>
      </xdr:nvSpPr>
      <xdr:spPr>
        <a:xfrm>
          <a:off x="1968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162882</xdr:rowOff>
    </xdr:from>
    <xdr:ext cx="534377" cy="259045"/>
    <xdr:sp macro="" textlink="">
      <xdr:nvSpPr>
        <xdr:cNvPr id="257" name="テキスト ボックス 256"/>
        <xdr:cNvSpPr txBox="1"/>
      </xdr:nvSpPr>
      <xdr:spPr>
        <a:xfrm>
          <a:off x="1752111" y="167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90424</xdr:rowOff>
    </xdr:from>
    <xdr:to>
      <xdr:col>1</xdr:col>
      <xdr:colOff>485775</xdr:colOff>
      <xdr:row>98</xdr:row>
      <xdr:rowOff>20574</xdr:rowOff>
    </xdr:to>
    <xdr:sp macro="" textlink="">
      <xdr:nvSpPr>
        <xdr:cNvPr id="258" name="円/楕円 257"/>
        <xdr:cNvSpPr/>
      </xdr:nvSpPr>
      <xdr:spPr>
        <a:xfrm>
          <a:off x="1079500" y="167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11701</xdr:rowOff>
    </xdr:from>
    <xdr:ext cx="534377" cy="259045"/>
    <xdr:sp macro="" textlink="">
      <xdr:nvSpPr>
        <xdr:cNvPr id="259" name="テキスト ボックス 258"/>
        <xdr:cNvSpPr txBox="1"/>
      </xdr:nvSpPr>
      <xdr:spPr>
        <a:xfrm>
          <a:off x="863111" y="1681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89212</xdr:rowOff>
    </xdr:from>
    <xdr:to>
      <xdr:col>15</xdr:col>
      <xdr:colOff>180975</xdr:colOff>
      <xdr:row>35</xdr:row>
      <xdr:rowOff>133278</xdr:rowOff>
    </xdr:to>
    <xdr:cxnSp macro="">
      <xdr:nvCxnSpPr>
        <xdr:cNvPr id="290" name="直線コネクタ 289"/>
        <xdr:cNvCxnSpPr/>
      </xdr:nvCxnSpPr>
      <xdr:spPr>
        <a:xfrm>
          <a:off x="9639300" y="6089962"/>
          <a:ext cx="838200" cy="4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89212</xdr:rowOff>
    </xdr:from>
    <xdr:to>
      <xdr:col>14</xdr:col>
      <xdr:colOff>28575</xdr:colOff>
      <xdr:row>36</xdr:row>
      <xdr:rowOff>59962</xdr:rowOff>
    </xdr:to>
    <xdr:cxnSp macro="">
      <xdr:nvCxnSpPr>
        <xdr:cNvPr id="293" name="直線コネクタ 292"/>
        <xdr:cNvCxnSpPr/>
      </xdr:nvCxnSpPr>
      <xdr:spPr>
        <a:xfrm flipV="1">
          <a:off x="8750300" y="6089962"/>
          <a:ext cx="889000" cy="14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43329</xdr:rowOff>
    </xdr:from>
    <xdr:to>
      <xdr:col>12</xdr:col>
      <xdr:colOff>511175</xdr:colOff>
      <xdr:row>36</xdr:row>
      <xdr:rowOff>59962</xdr:rowOff>
    </xdr:to>
    <xdr:cxnSp macro="">
      <xdr:nvCxnSpPr>
        <xdr:cNvPr id="296" name="直線コネクタ 295"/>
        <xdr:cNvCxnSpPr/>
      </xdr:nvCxnSpPr>
      <xdr:spPr>
        <a:xfrm>
          <a:off x="7861300" y="6215529"/>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43078</xdr:rowOff>
    </xdr:from>
    <xdr:to>
      <xdr:col>11</xdr:col>
      <xdr:colOff>307975</xdr:colOff>
      <xdr:row>36</xdr:row>
      <xdr:rowOff>43329</xdr:rowOff>
    </xdr:to>
    <xdr:cxnSp macro="">
      <xdr:nvCxnSpPr>
        <xdr:cNvPr id="299" name="直線コネクタ 298"/>
        <xdr:cNvCxnSpPr/>
      </xdr:nvCxnSpPr>
      <xdr:spPr>
        <a:xfrm>
          <a:off x="6972300" y="6215278"/>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82478</xdr:rowOff>
    </xdr:from>
    <xdr:to>
      <xdr:col>15</xdr:col>
      <xdr:colOff>231775</xdr:colOff>
      <xdr:row>36</xdr:row>
      <xdr:rowOff>12628</xdr:rowOff>
    </xdr:to>
    <xdr:sp macro="" textlink="">
      <xdr:nvSpPr>
        <xdr:cNvPr id="309" name="円/楕円 308"/>
        <xdr:cNvSpPr/>
      </xdr:nvSpPr>
      <xdr:spPr>
        <a:xfrm>
          <a:off x="10426700" y="60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105355</xdr:rowOff>
    </xdr:from>
    <xdr:ext cx="534377" cy="259045"/>
    <xdr:sp macro="" textlink="">
      <xdr:nvSpPr>
        <xdr:cNvPr id="310" name="補助費等該当値テキスト"/>
        <xdr:cNvSpPr txBox="1"/>
      </xdr:nvSpPr>
      <xdr:spPr>
        <a:xfrm>
          <a:off x="10528300" y="59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59,840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38412</xdr:rowOff>
    </xdr:from>
    <xdr:to>
      <xdr:col>14</xdr:col>
      <xdr:colOff>79375</xdr:colOff>
      <xdr:row>35</xdr:row>
      <xdr:rowOff>140012</xdr:rowOff>
    </xdr:to>
    <xdr:sp macro="" textlink="">
      <xdr:nvSpPr>
        <xdr:cNvPr id="311" name="円/楕円 310"/>
        <xdr:cNvSpPr/>
      </xdr:nvSpPr>
      <xdr:spPr>
        <a:xfrm>
          <a:off x="9588500" y="603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156539</xdr:rowOff>
    </xdr:from>
    <xdr:ext cx="534377" cy="259045"/>
    <xdr:sp macro="" textlink="">
      <xdr:nvSpPr>
        <xdr:cNvPr id="312" name="テキスト ボックス 311"/>
        <xdr:cNvSpPr txBox="1"/>
      </xdr:nvSpPr>
      <xdr:spPr>
        <a:xfrm>
          <a:off x="9372111" y="581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9162</xdr:rowOff>
    </xdr:from>
    <xdr:to>
      <xdr:col>12</xdr:col>
      <xdr:colOff>561975</xdr:colOff>
      <xdr:row>36</xdr:row>
      <xdr:rowOff>110762</xdr:rowOff>
    </xdr:to>
    <xdr:sp macro="" textlink="">
      <xdr:nvSpPr>
        <xdr:cNvPr id="313" name="円/楕円 312"/>
        <xdr:cNvSpPr/>
      </xdr:nvSpPr>
      <xdr:spPr>
        <a:xfrm>
          <a:off x="8699500" y="61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101889</xdr:rowOff>
    </xdr:from>
    <xdr:ext cx="534377" cy="259045"/>
    <xdr:sp macro="" textlink="">
      <xdr:nvSpPr>
        <xdr:cNvPr id="314" name="テキスト ボックス 313"/>
        <xdr:cNvSpPr txBox="1"/>
      </xdr:nvSpPr>
      <xdr:spPr>
        <a:xfrm>
          <a:off x="8483111" y="62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163979</xdr:rowOff>
    </xdr:from>
    <xdr:to>
      <xdr:col>11</xdr:col>
      <xdr:colOff>358775</xdr:colOff>
      <xdr:row>36</xdr:row>
      <xdr:rowOff>94129</xdr:rowOff>
    </xdr:to>
    <xdr:sp macro="" textlink="">
      <xdr:nvSpPr>
        <xdr:cNvPr id="315" name="円/楕円 314"/>
        <xdr:cNvSpPr/>
      </xdr:nvSpPr>
      <xdr:spPr>
        <a:xfrm>
          <a:off x="7810500" y="616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85256</xdr:rowOff>
    </xdr:from>
    <xdr:ext cx="534377" cy="259045"/>
    <xdr:sp macro="" textlink="">
      <xdr:nvSpPr>
        <xdr:cNvPr id="316" name="テキスト ボックス 315"/>
        <xdr:cNvSpPr txBox="1"/>
      </xdr:nvSpPr>
      <xdr:spPr>
        <a:xfrm>
          <a:off x="7594111" y="62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163728</xdr:rowOff>
    </xdr:from>
    <xdr:to>
      <xdr:col>10</xdr:col>
      <xdr:colOff>155575</xdr:colOff>
      <xdr:row>36</xdr:row>
      <xdr:rowOff>93878</xdr:rowOff>
    </xdr:to>
    <xdr:sp macro="" textlink="">
      <xdr:nvSpPr>
        <xdr:cNvPr id="317" name="円/楕円 316"/>
        <xdr:cNvSpPr/>
      </xdr:nvSpPr>
      <xdr:spPr>
        <a:xfrm>
          <a:off x="6921500" y="61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85005</xdr:rowOff>
    </xdr:from>
    <xdr:ext cx="534377" cy="259045"/>
    <xdr:sp macro="" textlink="">
      <xdr:nvSpPr>
        <xdr:cNvPr id="318" name="テキスト ボックス 317"/>
        <xdr:cNvSpPr txBox="1"/>
      </xdr:nvSpPr>
      <xdr:spPr>
        <a:xfrm>
          <a:off x="6705111" y="62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168799</xdr:rowOff>
    </xdr:from>
    <xdr:to>
      <xdr:col>15</xdr:col>
      <xdr:colOff>180975</xdr:colOff>
      <xdr:row>59</xdr:row>
      <xdr:rowOff>15004</xdr:rowOff>
    </xdr:to>
    <xdr:cxnSp macro="">
      <xdr:nvCxnSpPr>
        <xdr:cNvPr id="349" name="直線コネクタ 348"/>
        <xdr:cNvCxnSpPr/>
      </xdr:nvCxnSpPr>
      <xdr:spPr>
        <a:xfrm>
          <a:off x="9639300" y="10112899"/>
          <a:ext cx="838200" cy="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142786</xdr:rowOff>
    </xdr:from>
    <xdr:to>
      <xdr:col>14</xdr:col>
      <xdr:colOff>28575</xdr:colOff>
      <xdr:row>58</xdr:row>
      <xdr:rowOff>168799</xdr:rowOff>
    </xdr:to>
    <xdr:cxnSp macro="">
      <xdr:nvCxnSpPr>
        <xdr:cNvPr id="352" name="直線コネクタ 351"/>
        <xdr:cNvCxnSpPr/>
      </xdr:nvCxnSpPr>
      <xdr:spPr>
        <a:xfrm>
          <a:off x="8750300" y="10086886"/>
          <a:ext cx="889000" cy="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70067</xdr:rowOff>
    </xdr:from>
    <xdr:to>
      <xdr:col>12</xdr:col>
      <xdr:colOff>511175</xdr:colOff>
      <xdr:row>58</xdr:row>
      <xdr:rowOff>142786</xdr:rowOff>
    </xdr:to>
    <xdr:cxnSp macro="">
      <xdr:nvCxnSpPr>
        <xdr:cNvPr id="355" name="直線コネクタ 354"/>
        <xdr:cNvCxnSpPr/>
      </xdr:nvCxnSpPr>
      <xdr:spPr>
        <a:xfrm>
          <a:off x="7861300" y="10014167"/>
          <a:ext cx="889000" cy="7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70067</xdr:rowOff>
    </xdr:from>
    <xdr:to>
      <xdr:col>11</xdr:col>
      <xdr:colOff>307975</xdr:colOff>
      <xdr:row>58</xdr:row>
      <xdr:rowOff>135108</xdr:rowOff>
    </xdr:to>
    <xdr:cxnSp macro="">
      <xdr:nvCxnSpPr>
        <xdr:cNvPr id="358" name="直線コネクタ 357"/>
        <xdr:cNvCxnSpPr/>
      </xdr:nvCxnSpPr>
      <xdr:spPr>
        <a:xfrm flipV="1">
          <a:off x="6972300" y="10014167"/>
          <a:ext cx="889000" cy="6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17184</xdr:rowOff>
    </xdr:from>
    <xdr:ext cx="534377" cy="259045"/>
    <xdr:sp macro="" textlink="">
      <xdr:nvSpPr>
        <xdr:cNvPr id="362" name="テキスト ボックス 361"/>
        <xdr:cNvSpPr txBox="1"/>
      </xdr:nvSpPr>
      <xdr:spPr>
        <a:xfrm>
          <a:off x="6705111" y="101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135654</xdr:rowOff>
    </xdr:from>
    <xdr:to>
      <xdr:col>15</xdr:col>
      <xdr:colOff>231775</xdr:colOff>
      <xdr:row>59</xdr:row>
      <xdr:rowOff>65804</xdr:rowOff>
    </xdr:to>
    <xdr:sp macro="" textlink="">
      <xdr:nvSpPr>
        <xdr:cNvPr id="368" name="円/楕円 367"/>
        <xdr:cNvSpPr/>
      </xdr:nvSpPr>
      <xdr:spPr>
        <a:xfrm>
          <a:off x="10426700" y="100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90390</xdr:rowOff>
    </xdr:from>
    <xdr:ext cx="534377" cy="259045"/>
    <xdr:sp macro="" textlink="">
      <xdr:nvSpPr>
        <xdr:cNvPr id="369" name="普通建設事業費該当値テキスト"/>
        <xdr:cNvSpPr txBox="1"/>
      </xdr:nvSpPr>
      <xdr:spPr>
        <a:xfrm>
          <a:off x="10528300" y="100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117999</xdr:rowOff>
    </xdr:from>
    <xdr:to>
      <xdr:col>14</xdr:col>
      <xdr:colOff>79375</xdr:colOff>
      <xdr:row>59</xdr:row>
      <xdr:rowOff>48149</xdr:rowOff>
    </xdr:to>
    <xdr:sp macro="" textlink="">
      <xdr:nvSpPr>
        <xdr:cNvPr id="370" name="円/楕円 369"/>
        <xdr:cNvSpPr/>
      </xdr:nvSpPr>
      <xdr:spPr>
        <a:xfrm>
          <a:off x="9588500" y="100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39276</xdr:rowOff>
    </xdr:from>
    <xdr:ext cx="534377" cy="259045"/>
    <xdr:sp macro="" textlink="">
      <xdr:nvSpPr>
        <xdr:cNvPr id="371" name="テキスト ボックス 370"/>
        <xdr:cNvSpPr txBox="1"/>
      </xdr:nvSpPr>
      <xdr:spPr>
        <a:xfrm>
          <a:off x="9372111" y="1015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91986</xdr:rowOff>
    </xdr:from>
    <xdr:to>
      <xdr:col>12</xdr:col>
      <xdr:colOff>561975</xdr:colOff>
      <xdr:row>59</xdr:row>
      <xdr:rowOff>22136</xdr:rowOff>
    </xdr:to>
    <xdr:sp macro="" textlink="">
      <xdr:nvSpPr>
        <xdr:cNvPr id="372" name="円/楕円 371"/>
        <xdr:cNvSpPr/>
      </xdr:nvSpPr>
      <xdr:spPr>
        <a:xfrm>
          <a:off x="8699500" y="100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13263</xdr:rowOff>
    </xdr:from>
    <xdr:ext cx="534377" cy="259045"/>
    <xdr:sp macro="" textlink="">
      <xdr:nvSpPr>
        <xdr:cNvPr id="373" name="テキスト ボックス 372"/>
        <xdr:cNvSpPr txBox="1"/>
      </xdr:nvSpPr>
      <xdr:spPr>
        <a:xfrm>
          <a:off x="8483111" y="101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19267</xdr:rowOff>
    </xdr:from>
    <xdr:to>
      <xdr:col>11</xdr:col>
      <xdr:colOff>358775</xdr:colOff>
      <xdr:row>58</xdr:row>
      <xdr:rowOff>120867</xdr:rowOff>
    </xdr:to>
    <xdr:sp macro="" textlink="">
      <xdr:nvSpPr>
        <xdr:cNvPr id="374" name="円/楕円 373"/>
        <xdr:cNvSpPr/>
      </xdr:nvSpPr>
      <xdr:spPr>
        <a:xfrm>
          <a:off x="7810500" y="99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137394</xdr:rowOff>
    </xdr:from>
    <xdr:ext cx="599010" cy="259045"/>
    <xdr:sp macro="" textlink="">
      <xdr:nvSpPr>
        <xdr:cNvPr id="375" name="テキスト ボックス 374"/>
        <xdr:cNvSpPr txBox="1"/>
      </xdr:nvSpPr>
      <xdr:spPr>
        <a:xfrm>
          <a:off x="7561794" y="973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84308</xdr:rowOff>
    </xdr:from>
    <xdr:to>
      <xdr:col>10</xdr:col>
      <xdr:colOff>155575</xdr:colOff>
      <xdr:row>59</xdr:row>
      <xdr:rowOff>14458</xdr:rowOff>
    </xdr:to>
    <xdr:sp macro="" textlink="">
      <xdr:nvSpPr>
        <xdr:cNvPr id="376" name="円/楕円 375"/>
        <xdr:cNvSpPr/>
      </xdr:nvSpPr>
      <xdr:spPr>
        <a:xfrm>
          <a:off x="6921500" y="100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30985</xdr:rowOff>
    </xdr:from>
    <xdr:ext cx="534377" cy="259045"/>
    <xdr:sp macro="" textlink="">
      <xdr:nvSpPr>
        <xdr:cNvPr id="377" name="テキスト ボックス 376"/>
        <xdr:cNvSpPr txBox="1"/>
      </xdr:nvSpPr>
      <xdr:spPr>
        <a:xfrm>
          <a:off x="6705111" y="980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46650</xdr:rowOff>
    </xdr:from>
    <xdr:to>
      <xdr:col>15</xdr:col>
      <xdr:colOff>180975</xdr:colOff>
      <xdr:row>79</xdr:row>
      <xdr:rowOff>81187</xdr:rowOff>
    </xdr:to>
    <xdr:cxnSp macro="">
      <xdr:nvCxnSpPr>
        <xdr:cNvPr id="408" name="直線コネクタ 407"/>
        <xdr:cNvCxnSpPr/>
      </xdr:nvCxnSpPr>
      <xdr:spPr>
        <a:xfrm>
          <a:off x="9639300" y="13591200"/>
          <a:ext cx="838200" cy="3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40270</xdr:rowOff>
    </xdr:from>
    <xdr:to>
      <xdr:col>14</xdr:col>
      <xdr:colOff>28575</xdr:colOff>
      <xdr:row>79</xdr:row>
      <xdr:rowOff>46650</xdr:rowOff>
    </xdr:to>
    <xdr:cxnSp macro="">
      <xdr:nvCxnSpPr>
        <xdr:cNvPr id="411" name="直線コネクタ 410"/>
        <xdr:cNvCxnSpPr/>
      </xdr:nvCxnSpPr>
      <xdr:spPr>
        <a:xfrm>
          <a:off x="8750300" y="13584820"/>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30387</xdr:rowOff>
    </xdr:from>
    <xdr:to>
      <xdr:col>15</xdr:col>
      <xdr:colOff>231775</xdr:colOff>
      <xdr:row>79</xdr:row>
      <xdr:rowOff>131987</xdr:rowOff>
    </xdr:to>
    <xdr:sp macro="" textlink="">
      <xdr:nvSpPr>
        <xdr:cNvPr id="421" name="円/楕円 420"/>
        <xdr:cNvSpPr/>
      </xdr:nvSpPr>
      <xdr:spPr>
        <a:xfrm>
          <a:off x="10426700" y="135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534377" cy="259045"/>
    <xdr:sp macro="" textlink="">
      <xdr:nvSpPr>
        <xdr:cNvPr id="422" name="普通建設事業費 （ うち新規整備　）該当値テキスト"/>
        <xdr:cNvSpPr txBox="1"/>
      </xdr:nvSpPr>
      <xdr:spPr>
        <a:xfrm>
          <a:off x="10528300" y="135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167300</xdr:rowOff>
    </xdr:from>
    <xdr:to>
      <xdr:col>14</xdr:col>
      <xdr:colOff>79375</xdr:colOff>
      <xdr:row>79</xdr:row>
      <xdr:rowOff>97450</xdr:rowOff>
    </xdr:to>
    <xdr:sp macro="" textlink="">
      <xdr:nvSpPr>
        <xdr:cNvPr id="423" name="円/楕円 422"/>
        <xdr:cNvSpPr/>
      </xdr:nvSpPr>
      <xdr:spPr>
        <a:xfrm>
          <a:off x="9588500" y="135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88577</xdr:rowOff>
    </xdr:from>
    <xdr:ext cx="534377" cy="259045"/>
    <xdr:sp macro="" textlink="">
      <xdr:nvSpPr>
        <xdr:cNvPr id="424" name="テキスト ボックス 423"/>
        <xdr:cNvSpPr txBox="1"/>
      </xdr:nvSpPr>
      <xdr:spPr>
        <a:xfrm>
          <a:off x="9372111" y="136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160920</xdr:rowOff>
    </xdr:from>
    <xdr:to>
      <xdr:col>12</xdr:col>
      <xdr:colOff>561975</xdr:colOff>
      <xdr:row>79</xdr:row>
      <xdr:rowOff>91070</xdr:rowOff>
    </xdr:to>
    <xdr:sp macro="" textlink="">
      <xdr:nvSpPr>
        <xdr:cNvPr id="425" name="円/楕円 424"/>
        <xdr:cNvSpPr/>
      </xdr:nvSpPr>
      <xdr:spPr>
        <a:xfrm>
          <a:off x="8699500" y="135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82197</xdr:rowOff>
    </xdr:from>
    <xdr:ext cx="534377" cy="259045"/>
    <xdr:sp macro="" textlink="">
      <xdr:nvSpPr>
        <xdr:cNvPr id="426" name="テキスト ボックス 425"/>
        <xdr:cNvSpPr txBox="1"/>
      </xdr:nvSpPr>
      <xdr:spPr>
        <a:xfrm>
          <a:off x="8483111" y="136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114464</xdr:rowOff>
    </xdr:from>
    <xdr:to>
      <xdr:col>15</xdr:col>
      <xdr:colOff>180975</xdr:colOff>
      <xdr:row>98</xdr:row>
      <xdr:rowOff>47994</xdr:rowOff>
    </xdr:to>
    <xdr:cxnSp macro="">
      <xdr:nvCxnSpPr>
        <xdr:cNvPr id="455" name="直線コネクタ 454"/>
        <xdr:cNvCxnSpPr/>
      </xdr:nvCxnSpPr>
      <xdr:spPr>
        <a:xfrm flipV="1">
          <a:off x="9639300" y="16745114"/>
          <a:ext cx="838200" cy="10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98413</xdr:rowOff>
    </xdr:from>
    <xdr:to>
      <xdr:col>14</xdr:col>
      <xdr:colOff>28575</xdr:colOff>
      <xdr:row>98</xdr:row>
      <xdr:rowOff>47994</xdr:rowOff>
    </xdr:to>
    <xdr:cxnSp macro="">
      <xdr:nvCxnSpPr>
        <xdr:cNvPr id="458" name="直線コネクタ 457"/>
        <xdr:cNvCxnSpPr/>
      </xdr:nvCxnSpPr>
      <xdr:spPr>
        <a:xfrm>
          <a:off x="8750300" y="16729063"/>
          <a:ext cx="889000" cy="1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63664</xdr:rowOff>
    </xdr:from>
    <xdr:to>
      <xdr:col>15</xdr:col>
      <xdr:colOff>231775</xdr:colOff>
      <xdr:row>97</xdr:row>
      <xdr:rowOff>165264</xdr:rowOff>
    </xdr:to>
    <xdr:sp macro="" textlink="">
      <xdr:nvSpPr>
        <xdr:cNvPr id="468" name="円/楕円 467"/>
        <xdr:cNvSpPr/>
      </xdr:nvSpPr>
      <xdr:spPr>
        <a:xfrm>
          <a:off x="10426700" y="166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42091</xdr:rowOff>
    </xdr:from>
    <xdr:ext cx="534377" cy="259045"/>
    <xdr:sp macro="" textlink="">
      <xdr:nvSpPr>
        <xdr:cNvPr id="469" name="普通建設事業費 （ うち更新整備　）該当値テキスト"/>
        <xdr:cNvSpPr txBox="1"/>
      </xdr:nvSpPr>
      <xdr:spPr>
        <a:xfrm>
          <a:off x="10528300" y="1667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168644</xdr:rowOff>
    </xdr:from>
    <xdr:to>
      <xdr:col>14</xdr:col>
      <xdr:colOff>79375</xdr:colOff>
      <xdr:row>98</xdr:row>
      <xdr:rowOff>98794</xdr:rowOff>
    </xdr:to>
    <xdr:sp macro="" textlink="">
      <xdr:nvSpPr>
        <xdr:cNvPr id="470" name="円/楕円 469"/>
        <xdr:cNvSpPr/>
      </xdr:nvSpPr>
      <xdr:spPr>
        <a:xfrm>
          <a:off x="9588500" y="167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89921</xdr:rowOff>
    </xdr:from>
    <xdr:ext cx="534377" cy="259045"/>
    <xdr:sp macro="" textlink="">
      <xdr:nvSpPr>
        <xdr:cNvPr id="471" name="テキスト ボックス 470"/>
        <xdr:cNvSpPr txBox="1"/>
      </xdr:nvSpPr>
      <xdr:spPr>
        <a:xfrm>
          <a:off x="9372111" y="1689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47613</xdr:rowOff>
    </xdr:from>
    <xdr:to>
      <xdr:col>12</xdr:col>
      <xdr:colOff>561975</xdr:colOff>
      <xdr:row>97</xdr:row>
      <xdr:rowOff>149213</xdr:rowOff>
    </xdr:to>
    <xdr:sp macro="" textlink="">
      <xdr:nvSpPr>
        <xdr:cNvPr id="472" name="円/楕円 471"/>
        <xdr:cNvSpPr/>
      </xdr:nvSpPr>
      <xdr:spPr>
        <a:xfrm>
          <a:off x="8699500" y="166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140340</xdr:rowOff>
    </xdr:from>
    <xdr:ext cx="534377" cy="259045"/>
    <xdr:sp macro="" textlink="">
      <xdr:nvSpPr>
        <xdr:cNvPr id="473" name="テキスト ボックス 472"/>
        <xdr:cNvSpPr txBox="1"/>
      </xdr:nvSpPr>
      <xdr:spPr>
        <a:xfrm>
          <a:off x="8483111" y="167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43985</xdr:rowOff>
    </xdr:from>
    <xdr:to>
      <xdr:col>23</xdr:col>
      <xdr:colOff>517525</xdr:colOff>
      <xdr:row>39</xdr:row>
      <xdr:rowOff>44267</xdr:rowOff>
    </xdr:to>
    <xdr:cxnSp macro="">
      <xdr:nvCxnSpPr>
        <xdr:cNvPr id="502" name="直線コネクタ 501"/>
        <xdr:cNvCxnSpPr/>
      </xdr:nvCxnSpPr>
      <xdr:spPr>
        <a:xfrm flipV="1">
          <a:off x="15481300" y="6730535"/>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39546</xdr:rowOff>
    </xdr:from>
    <xdr:to>
      <xdr:col>22</xdr:col>
      <xdr:colOff>365125</xdr:colOff>
      <xdr:row>39</xdr:row>
      <xdr:rowOff>44267</xdr:rowOff>
    </xdr:to>
    <xdr:cxnSp macro="">
      <xdr:nvCxnSpPr>
        <xdr:cNvPr id="505" name="直線コネクタ 504"/>
        <xdr:cNvCxnSpPr/>
      </xdr:nvCxnSpPr>
      <xdr:spPr>
        <a:xfrm>
          <a:off x="14592300" y="6726096"/>
          <a:ext cx="8890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39546</xdr:rowOff>
    </xdr:from>
    <xdr:to>
      <xdr:col>21</xdr:col>
      <xdr:colOff>161925</xdr:colOff>
      <xdr:row>39</xdr:row>
      <xdr:rowOff>42077</xdr:rowOff>
    </xdr:to>
    <xdr:cxnSp macro="">
      <xdr:nvCxnSpPr>
        <xdr:cNvPr id="508" name="直線コネクタ 507"/>
        <xdr:cNvCxnSpPr/>
      </xdr:nvCxnSpPr>
      <xdr:spPr>
        <a:xfrm flipV="1">
          <a:off x="13703300" y="6726096"/>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41649</xdr:rowOff>
    </xdr:from>
    <xdr:to>
      <xdr:col>19</xdr:col>
      <xdr:colOff>644525</xdr:colOff>
      <xdr:row>39</xdr:row>
      <xdr:rowOff>42077</xdr:rowOff>
    </xdr:to>
    <xdr:cxnSp macro="">
      <xdr:nvCxnSpPr>
        <xdr:cNvPr id="511" name="直線コネクタ 510"/>
        <xdr:cNvCxnSpPr/>
      </xdr:nvCxnSpPr>
      <xdr:spPr>
        <a:xfrm>
          <a:off x="12814300" y="6728199"/>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164635</xdr:rowOff>
    </xdr:from>
    <xdr:to>
      <xdr:col>23</xdr:col>
      <xdr:colOff>568325</xdr:colOff>
      <xdr:row>39</xdr:row>
      <xdr:rowOff>94785</xdr:rowOff>
    </xdr:to>
    <xdr:sp macro="" textlink="">
      <xdr:nvSpPr>
        <xdr:cNvPr id="521" name="円/楕円 520"/>
        <xdr:cNvSpPr/>
      </xdr:nvSpPr>
      <xdr:spPr>
        <a:xfrm>
          <a:off x="16268700" y="66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164917</xdr:rowOff>
    </xdr:from>
    <xdr:to>
      <xdr:col>22</xdr:col>
      <xdr:colOff>415925</xdr:colOff>
      <xdr:row>39</xdr:row>
      <xdr:rowOff>95067</xdr:rowOff>
    </xdr:to>
    <xdr:sp macro="" textlink="">
      <xdr:nvSpPr>
        <xdr:cNvPr id="523" name="円/楕円 522"/>
        <xdr:cNvSpPr/>
      </xdr:nvSpPr>
      <xdr:spPr>
        <a:xfrm>
          <a:off x="15430500" y="66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86194</xdr:rowOff>
    </xdr:from>
    <xdr:ext cx="313932" cy="259045"/>
    <xdr:sp macro="" textlink="">
      <xdr:nvSpPr>
        <xdr:cNvPr id="524" name="テキスト ボックス 523"/>
        <xdr:cNvSpPr txBox="1"/>
      </xdr:nvSpPr>
      <xdr:spPr>
        <a:xfrm>
          <a:off x="15324333" y="6772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160196</xdr:rowOff>
    </xdr:from>
    <xdr:to>
      <xdr:col>21</xdr:col>
      <xdr:colOff>212725</xdr:colOff>
      <xdr:row>39</xdr:row>
      <xdr:rowOff>90346</xdr:rowOff>
    </xdr:to>
    <xdr:sp macro="" textlink="">
      <xdr:nvSpPr>
        <xdr:cNvPr id="525" name="円/楕円 524"/>
        <xdr:cNvSpPr/>
      </xdr:nvSpPr>
      <xdr:spPr>
        <a:xfrm>
          <a:off x="14541500" y="667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81473</xdr:rowOff>
    </xdr:from>
    <xdr:ext cx="469744" cy="259045"/>
    <xdr:sp macro="" textlink="">
      <xdr:nvSpPr>
        <xdr:cNvPr id="526" name="テキスト ボックス 525"/>
        <xdr:cNvSpPr txBox="1"/>
      </xdr:nvSpPr>
      <xdr:spPr>
        <a:xfrm>
          <a:off x="14357427" y="676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162727</xdr:rowOff>
    </xdr:from>
    <xdr:to>
      <xdr:col>20</xdr:col>
      <xdr:colOff>9525</xdr:colOff>
      <xdr:row>39</xdr:row>
      <xdr:rowOff>92877</xdr:rowOff>
    </xdr:to>
    <xdr:sp macro="" textlink="">
      <xdr:nvSpPr>
        <xdr:cNvPr id="527" name="円/楕円 526"/>
        <xdr:cNvSpPr/>
      </xdr:nvSpPr>
      <xdr:spPr>
        <a:xfrm>
          <a:off x="13652500" y="66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84004</xdr:rowOff>
    </xdr:from>
    <xdr:ext cx="378565" cy="259045"/>
    <xdr:sp macro="" textlink="">
      <xdr:nvSpPr>
        <xdr:cNvPr id="528" name="テキスト ボックス 527"/>
        <xdr:cNvSpPr txBox="1"/>
      </xdr:nvSpPr>
      <xdr:spPr>
        <a:xfrm>
          <a:off x="13514017" y="677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162299</xdr:rowOff>
    </xdr:from>
    <xdr:to>
      <xdr:col>18</xdr:col>
      <xdr:colOff>492125</xdr:colOff>
      <xdr:row>39</xdr:row>
      <xdr:rowOff>92449</xdr:rowOff>
    </xdr:to>
    <xdr:sp macro="" textlink="">
      <xdr:nvSpPr>
        <xdr:cNvPr id="529" name="円/楕円 528"/>
        <xdr:cNvSpPr/>
      </xdr:nvSpPr>
      <xdr:spPr>
        <a:xfrm>
          <a:off x="12763500" y="66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83576</xdr:rowOff>
    </xdr:from>
    <xdr:ext cx="378565" cy="259045"/>
    <xdr:sp macro="" textlink="">
      <xdr:nvSpPr>
        <xdr:cNvPr id="530" name="テキスト ボックス 529"/>
        <xdr:cNvSpPr txBox="1"/>
      </xdr:nvSpPr>
      <xdr:spPr>
        <a:xfrm>
          <a:off x="12625017" y="6770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151490</xdr:rowOff>
    </xdr:from>
    <xdr:to>
      <xdr:col>23</xdr:col>
      <xdr:colOff>517525</xdr:colOff>
      <xdr:row>76</xdr:row>
      <xdr:rowOff>153122</xdr:rowOff>
    </xdr:to>
    <xdr:cxnSp macro="">
      <xdr:nvCxnSpPr>
        <xdr:cNvPr id="620" name="直線コネクタ 619"/>
        <xdr:cNvCxnSpPr/>
      </xdr:nvCxnSpPr>
      <xdr:spPr>
        <a:xfrm flipV="1">
          <a:off x="15481300" y="1318169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153122</xdr:rowOff>
    </xdr:from>
    <xdr:to>
      <xdr:col>22</xdr:col>
      <xdr:colOff>365125</xdr:colOff>
      <xdr:row>77</xdr:row>
      <xdr:rowOff>22809</xdr:rowOff>
    </xdr:to>
    <xdr:cxnSp macro="">
      <xdr:nvCxnSpPr>
        <xdr:cNvPr id="623" name="直線コネクタ 622"/>
        <xdr:cNvCxnSpPr/>
      </xdr:nvCxnSpPr>
      <xdr:spPr>
        <a:xfrm flipV="1">
          <a:off x="14592300" y="13183322"/>
          <a:ext cx="8890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142008</xdr:rowOff>
    </xdr:from>
    <xdr:to>
      <xdr:col>21</xdr:col>
      <xdr:colOff>161925</xdr:colOff>
      <xdr:row>77</xdr:row>
      <xdr:rowOff>22809</xdr:rowOff>
    </xdr:to>
    <xdr:cxnSp macro="">
      <xdr:nvCxnSpPr>
        <xdr:cNvPr id="626" name="直線コネクタ 625"/>
        <xdr:cNvCxnSpPr/>
      </xdr:nvCxnSpPr>
      <xdr:spPr>
        <a:xfrm>
          <a:off x="13703300" y="1317220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142008</xdr:rowOff>
    </xdr:from>
    <xdr:to>
      <xdr:col>19</xdr:col>
      <xdr:colOff>644525</xdr:colOff>
      <xdr:row>77</xdr:row>
      <xdr:rowOff>26586</xdr:rowOff>
    </xdr:to>
    <xdr:cxnSp macro="">
      <xdr:nvCxnSpPr>
        <xdr:cNvPr id="629" name="直線コネクタ 628"/>
        <xdr:cNvCxnSpPr/>
      </xdr:nvCxnSpPr>
      <xdr:spPr>
        <a:xfrm flipV="1">
          <a:off x="12814300" y="13172208"/>
          <a:ext cx="889000" cy="5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100690</xdr:rowOff>
    </xdr:from>
    <xdr:to>
      <xdr:col>23</xdr:col>
      <xdr:colOff>568325</xdr:colOff>
      <xdr:row>77</xdr:row>
      <xdr:rowOff>30840</xdr:rowOff>
    </xdr:to>
    <xdr:sp macro="" textlink="">
      <xdr:nvSpPr>
        <xdr:cNvPr id="639" name="円/楕円 638"/>
        <xdr:cNvSpPr/>
      </xdr:nvSpPr>
      <xdr:spPr>
        <a:xfrm>
          <a:off x="16268700" y="131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79117</xdr:rowOff>
    </xdr:from>
    <xdr:ext cx="534377" cy="259045"/>
    <xdr:sp macro="" textlink="">
      <xdr:nvSpPr>
        <xdr:cNvPr id="640" name="公債費該当値テキスト"/>
        <xdr:cNvSpPr txBox="1"/>
      </xdr:nvSpPr>
      <xdr:spPr>
        <a:xfrm>
          <a:off x="16370300" y="1310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42,417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102322</xdr:rowOff>
    </xdr:from>
    <xdr:to>
      <xdr:col>22</xdr:col>
      <xdr:colOff>415925</xdr:colOff>
      <xdr:row>77</xdr:row>
      <xdr:rowOff>32472</xdr:rowOff>
    </xdr:to>
    <xdr:sp macro="" textlink="">
      <xdr:nvSpPr>
        <xdr:cNvPr id="641" name="円/楕円 640"/>
        <xdr:cNvSpPr/>
      </xdr:nvSpPr>
      <xdr:spPr>
        <a:xfrm>
          <a:off x="15430500" y="131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23599</xdr:rowOff>
    </xdr:from>
    <xdr:ext cx="534377" cy="259045"/>
    <xdr:sp macro="" textlink="">
      <xdr:nvSpPr>
        <xdr:cNvPr id="642" name="テキスト ボックス 641"/>
        <xdr:cNvSpPr txBox="1"/>
      </xdr:nvSpPr>
      <xdr:spPr>
        <a:xfrm>
          <a:off x="15214111" y="13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143459</xdr:rowOff>
    </xdr:from>
    <xdr:to>
      <xdr:col>21</xdr:col>
      <xdr:colOff>212725</xdr:colOff>
      <xdr:row>77</xdr:row>
      <xdr:rowOff>73609</xdr:rowOff>
    </xdr:to>
    <xdr:sp macro="" textlink="">
      <xdr:nvSpPr>
        <xdr:cNvPr id="643" name="円/楕円 642"/>
        <xdr:cNvSpPr/>
      </xdr:nvSpPr>
      <xdr:spPr>
        <a:xfrm>
          <a:off x="14541500" y="131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64736</xdr:rowOff>
    </xdr:from>
    <xdr:ext cx="534377" cy="259045"/>
    <xdr:sp macro="" textlink="">
      <xdr:nvSpPr>
        <xdr:cNvPr id="644" name="テキスト ボックス 643"/>
        <xdr:cNvSpPr txBox="1"/>
      </xdr:nvSpPr>
      <xdr:spPr>
        <a:xfrm>
          <a:off x="14325111" y="132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91208</xdr:rowOff>
    </xdr:from>
    <xdr:to>
      <xdr:col>20</xdr:col>
      <xdr:colOff>9525</xdr:colOff>
      <xdr:row>77</xdr:row>
      <xdr:rowOff>21358</xdr:rowOff>
    </xdr:to>
    <xdr:sp macro="" textlink="">
      <xdr:nvSpPr>
        <xdr:cNvPr id="645" name="円/楕円 644"/>
        <xdr:cNvSpPr/>
      </xdr:nvSpPr>
      <xdr:spPr>
        <a:xfrm>
          <a:off x="13652500" y="1312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12485</xdr:rowOff>
    </xdr:from>
    <xdr:ext cx="534377" cy="259045"/>
    <xdr:sp macro="" textlink="">
      <xdr:nvSpPr>
        <xdr:cNvPr id="646" name="テキスト ボックス 645"/>
        <xdr:cNvSpPr txBox="1"/>
      </xdr:nvSpPr>
      <xdr:spPr>
        <a:xfrm>
          <a:off x="13436111" y="1321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147236</xdr:rowOff>
    </xdr:from>
    <xdr:to>
      <xdr:col>18</xdr:col>
      <xdr:colOff>492125</xdr:colOff>
      <xdr:row>77</xdr:row>
      <xdr:rowOff>77386</xdr:rowOff>
    </xdr:to>
    <xdr:sp macro="" textlink="">
      <xdr:nvSpPr>
        <xdr:cNvPr id="647" name="円/楕円 646"/>
        <xdr:cNvSpPr/>
      </xdr:nvSpPr>
      <xdr:spPr>
        <a:xfrm>
          <a:off x="12763500" y="1317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68513</xdr:rowOff>
    </xdr:from>
    <xdr:ext cx="534377" cy="259045"/>
    <xdr:sp macro="" textlink="">
      <xdr:nvSpPr>
        <xdr:cNvPr id="648" name="テキスト ボックス 647"/>
        <xdr:cNvSpPr txBox="1"/>
      </xdr:nvSpPr>
      <xdr:spPr>
        <a:xfrm>
          <a:off x="12547111" y="1327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94790</xdr:rowOff>
    </xdr:from>
    <xdr:to>
      <xdr:col>23</xdr:col>
      <xdr:colOff>517525</xdr:colOff>
      <xdr:row>98</xdr:row>
      <xdr:rowOff>98941</xdr:rowOff>
    </xdr:to>
    <xdr:cxnSp macro="">
      <xdr:nvCxnSpPr>
        <xdr:cNvPr id="675" name="直線コネクタ 674"/>
        <xdr:cNvCxnSpPr/>
      </xdr:nvCxnSpPr>
      <xdr:spPr>
        <a:xfrm>
          <a:off x="15481300" y="16896890"/>
          <a:ext cx="8382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94790</xdr:rowOff>
    </xdr:from>
    <xdr:to>
      <xdr:col>22</xdr:col>
      <xdr:colOff>365125</xdr:colOff>
      <xdr:row>98</xdr:row>
      <xdr:rowOff>101268</xdr:rowOff>
    </xdr:to>
    <xdr:cxnSp macro="">
      <xdr:nvCxnSpPr>
        <xdr:cNvPr id="678" name="直線コネクタ 677"/>
        <xdr:cNvCxnSpPr/>
      </xdr:nvCxnSpPr>
      <xdr:spPr>
        <a:xfrm flipV="1">
          <a:off x="14592300" y="16896890"/>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90314</xdr:rowOff>
    </xdr:from>
    <xdr:to>
      <xdr:col>21</xdr:col>
      <xdr:colOff>161925</xdr:colOff>
      <xdr:row>98</xdr:row>
      <xdr:rowOff>101268</xdr:rowOff>
    </xdr:to>
    <xdr:cxnSp macro="">
      <xdr:nvCxnSpPr>
        <xdr:cNvPr id="681" name="直線コネクタ 680"/>
        <xdr:cNvCxnSpPr/>
      </xdr:nvCxnSpPr>
      <xdr:spPr>
        <a:xfrm>
          <a:off x="13703300" y="16892414"/>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59461</xdr:rowOff>
    </xdr:from>
    <xdr:to>
      <xdr:col>19</xdr:col>
      <xdr:colOff>644525</xdr:colOff>
      <xdr:row>98</xdr:row>
      <xdr:rowOff>90314</xdr:rowOff>
    </xdr:to>
    <xdr:cxnSp macro="">
      <xdr:nvCxnSpPr>
        <xdr:cNvPr id="684" name="直線コネクタ 683"/>
        <xdr:cNvCxnSpPr/>
      </xdr:nvCxnSpPr>
      <xdr:spPr>
        <a:xfrm>
          <a:off x="12814300" y="16861561"/>
          <a:ext cx="889000" cy="3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48141</xdr:rowOff>
    </xdr:from>
    <xdr:to>
      <xdr:col>23</xdr:col>
      <xdr:colOff>568325</xdr:colOff>
      <xdr:row>98</xdr:row>
      <xdr:rowOff>149741</xdr:rowOff>
    </xdr:to>
    <xdr:sp macro="" textlink="">
      <xdr:nvSpPr>
        <xdr:cNvPr id="694" name="円/楕円 693"/>
        <xdr:cNvSpPr/>
      </xdr:nvSpPr>
      <xdr:spPr>
        <a:xfrm>
          <a:off x="16268700" y="168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9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43990</xdr:rowOff>
    </xdr:from>
    <xdr:to>
      <xdr:col>22</xdr:col>
      <xdr:colOff>415925</xdr:colOff>
      <xdr:row>98</xdr:row>
      <xdr:rowOff>145590</xdr:rowOff>
    </xdr:to>
    <xdr:sp macro="" textlink="">
      <xdr:nvSpPr>
        <xdr:cNvPr id="696" name="円/楕円 695"/>
        <xdr:cNvSpPr/>
      </xdr:nvSpPr>
      <xdr:spPr>
        <a:xfrm>
          <a:off x="15430500" y="168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136717</xdr:rowOff>
    </xdr:from>
    <xdr:ext cx="469744" cy="259045"/>
    <xdr:sp macro="" textlink="">
      <xdr:nvSpPr>
        <xdr:cNvPr id="697" name="テキスト ボックス 696"/>
        <xdr:cNvSpPr txBox="1"/>
      </xdr:nvSpPr>
      <xdr:spPr>
        <a:xfrm>
          <a:off x="15246427" y="169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50468</xdr:rowOff>
    </xdr:from>
    <xdr:to>
      <xdr:col>21</xdr:col>
      <xdr:colOff>212725</xdr:colOff>
      <xdr:row>98</xdr:row>
      <xdr:rowOff>152068</xdr:rowOff>
    </xdr:to>
    <xdr:sp macro="" textlink="">
      <xdr:nvSpPr>
        <xdr:cNvPr id="698" name="円/楕円 697"/>
        <xdr:cNvSpPr/>
      </xdr:nvSpPr>
      <xdr:spPr>
        <a:xfrm>
          <a:off x="14541500" y="1685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143195</xdr:rowOff>
    </xdr:from>
    <xdr:ext cx="469744" cy="259045"/>
    <xdr:sp macro="" textlink="">
      <xdr:nvSpPr>
        <xdr:cNvPr id="699" name="テキスト ボックス 698"/>
        <xdr:cNvSpPr txBox="1"/>
      </xdr:nvSpPr>
      <xdr:spPr>
        <a:xfrm>
          <a:off x="14357427" y="169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39514</xdr:rowOff>
    </xdr:from>
    <xdr:to>
      <xdr:col>20</xdr:col>
      <xdr:colOff>9525</xdr:colOff>
      <xdr:row>98</xdr:row>
      <xdr:rowOff>141114</xdr:rowOff>
    </xdr:to>
    <xdr:sp macro="" textlink="">
      <xdr:nvSpPr>
        <xdr:cNvPr id="700" name="円/楕円 699"/>
        <xdr:cNvSpPr/>
      </xdr:nvSpPr>
      <xdr:spPr>
        <a:xfrm>
          <a:off x="13652500" y="1684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132241</xdr:rowOff>
    </xdr:from>
    <xdr:ext cx="534377" cy="259045"/>
    <xdr:sp macro="" textlink="">
      <xdr:nvSpPr>
        <xdr:cNvPr id="701" name="テキスト ボックス 700"/>
        <xdr:cNvSpPr txBox="1"/>
      </xdr:nvSpPr>
      <xdr:spPr>
        <a:xfrm>
          <a:off x="13436111" y="1693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8661</xdr:rowOff>
    </xdr:from>
    <xdr:to>
      <xdr:col>18</xdr:col>
      <xdr:colOff>492125</xdr:colOff>
      <xdr:row>98</xdr:row>
      <xdr:rowOff>110261</xdr:rowOff>
    </xdr:to>
    <xdr:sp macro="" textlink="">
      <xdr:nvSpPr>
        <xdr:cNvPr id="702" name="円/楕円 701"/>
        <xdr:cNvSpPr/>
      </xdr:nvSpPr>
      <xdr:spPr>
        <a:xfrm>
          <a:off x="12763500" y="168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101388</xdr:rowOff>
    </xdr:from>
    <xdr:ext cx="534377" cy="259045"/>
    <xdr:sp macro="" textlink="">
      <xdr:nvSpPr>
        <xdr:cNvPr id="703" name="テキスト ボックス 702"/>
        <xdr:cNvSpPr txBox="1"/>
      </xdr:nvSpPr>
      <xdr:spPr>
        <a:xfrm>
          <a:off x="12547111" y="169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114509</xdr:rowOff>
    </xdr:from>
    <xdr:to>
      <xdr:col>32</xdr:col>
      <xdr:colOff>187325</xdr:colOff>
      <xdr:row>38</xdr:row>
      <xdr:rowOff>117891</xdr:rowOff>
    </xdr:to>
    <xdr:cxnSp macro="">
      <xdr:nvCxnSpPr>
        <xdr:cNvPr id="730" name="直線コネクタ 729"/>
        <xdr:cNvCxnSpPr/>
      </xdr:nvCxnSpPr>
      <xdr:spPr>
        <a:xfrm flipV="1">
          <a:off x="21323300" y="6629609"/>
          <a:ext cx="8382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82870</xdr:rowOff>
    </xdr:from>
    <xdr:to>
      <xdr:col>31</xdr:col>
      <xdr:colOff>34925</xdr:colOff>
      <xdr:row>38</xdr:row>
      <xdr:rowOff>117891</xdr:rowOff>
    </xdr:to>
    <xdr:cxnSp macro="">
      <xdr:nvCxnSpPr>
        <xdr:cNvPr id="733" name="直線コネクタ 732"/>
        <xdr:cNvCxnSpPr/>
      </xdr:nvCxnSpPr>
      <xdr:spPr>
        <a:xfrm>
          <a:off x="20434300" y="6597970"/>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66411</xdr:rowOff>
    </xdr:from>
    <xdr:to>
      <xdr:col>29</xdr:col>
      <xdr:colOff>517525</xdr:colOff>
      <xdr:row>38</xdr:row>
      <xdr:rowOff>82870</xdr:rowOff>
    </xdr:to>
    <xdr:cxnSp macro="">
      <xdr:nvCxnSpPr>
        <xdr:cNvPr id="736" name="直線コネクタ 735"/>
        <xdr:cNvCxnSpPr/>
      </xdr:nvCxnSpPr>
      <xdr:spPr>
        <a:xfrm>
          <a:off x="19545300" y="658151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66411</xdr:rowOff>
    </xdr:from>
    <xdr:to>
      <xdr:col>28</xdr:col>
      <xdr:colOff>314325</xdr:colOff>
      <xdr:row>38</xdr:row>
      <xdr:rowOff>81544</xdr:rowOff>
    </xdr:to>
    <xdr:cxnSp macro="">
      <xdr:nvCxnSpPr>
        <xdr:cNvPr id="739" name="直線コネクタ 738"/>
        <xdr:cNvCxnSpPr/>
      </xdr:nvCxnSpPr>
      <xdr:spPr>
        <a:xfrm flipV="1">
          <a:off x="18656300" y="6581511"/>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110076</xdr:rowOff>
    </xdr:from>
    <xdr:ext cx="469744" cy="259045"/>
    <xdr:sp macro="" textlink="">
      <xdr:nvSpPr>
        <xdr:cNvPr id="741" name="テキスト ボックス 740"/>
        <xdr:cNvSpPr txBox="1"/>
      </xdr:nvSpPr>
      <xdr:spPr>
        <a:xfrm>
          <a:off x="19310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63709</xdr:rowOff>
    </xdr:from>
    <xdr:to>
      <xdr:col>32</xdr:col>
      <xdr:colOff>238125</xdr:colOff>
      <xdr:row>38</xdr:row>
      <xdr:rowOff>165309</xdr:rowOff>
    </xdr:to>
    <xdr:sp macro="" textlink="">
      <xdr:nvSpPr>
        <xdr:cNvPr id="749" name="円/楕円 748"/>
        <xdr:cNvSpPr/>
      </xdr:nvSpPr>
      <xdr:spPr>
        <a:xfrm>
          <a:off x="22110700" y="65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150086</xdr:rowOff>
    </xdr:from>
    <xdr:ext cx="378565" cy="259045"/>
    <xdr:sp macro="" textlink="">
      <xdr:nvSpPr>
        <xdr:cNvPr id="750" name="投資及び出資金該当値テキスト"/>
        <xdr:cNvSpPr txBox="1"/>
      </xdr:nvSpPr>
      <xdr:spPr>
        <a:xfrm>
          <a:off x="22212300" y="649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67091</xdr:rowOff>
    </xdr:from>
    <xdr:to>
      <xdr:col>31</xdr:col>
      <xdr:colOff>85725</xdr:colOff>
      <xdr:row>38</xdr:row>
      <xdr:rowOff>168691</xdr:rowOff>
    </xdr:to>
    <xdr:sp macro="" textlink="">
      <xdr:nvSpPr>
        <xdr:cNvPr id="751" name="円/楕円 750"/>
        <xdr:cNvSpPr/>
      </xdr:nvSpPr>
      <xdr:spPr>
        <a:xfrm>
          <a:off x="21272500" y="65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159818</xdr:rowOff>
    </xdr:from>
    <xdr:ext cx="378565" cy="259045"/>
    <xdr:sp macro="" textlink="">
      <xdr:nvSpPr>
        <xdr:cNvPr id="752" name="テキスト ボックス 751"/>
        <xdr:cNvSpPr txBox="1"/>
      </xdr:nvSpPr>
      <xdr:spPr>
        <a:xfrm>
          <a:off x="21134017" y="667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32070</xdr:rowOff>
    </xdr:from>
    <xdr:to>
      <xdr:col>29</xdr:col>
      <xdr:colOff>568325</xdr:colOff>
      <xdr:row>38</xdr:row>
      <xdr:rowOff>133670</xdr:rowOff>
    </xdr:to>
    <xdr:sp macro="" textlink="">
      <xdr:nvSpPr>
        <xdr:cNvPr id="753" name="円/楕円 752"/>
        <xdr:cNvSpPr/>
      </xdr:nvSpPr>
      <xdr:spPr>
        <a:xfrm>
          <a:off x="20383500" y="6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124797</xdr:rowOff>
    </xdr:from>
    <xdr:ext cx="469744" cy="259045"/>
    <xdr:sp macro="" textlink="">
      <xdr:nvSpPr>
        <xdr:cNvPr id="754" name="テキスト ボックス 753"/>
        <xdr:cNvSpPr txBox="1"/>
      </xdr:nvSpPr>
      <xdr:spPr>
        <a:xfrm>
          <a:off x="20199427" y="663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15611</xdr:rowOff>
    </xdr:from>
    <xdr:to>
      <xdr:col>28</xdr:col>
      <xdr:colOff>365125</xdr:colOff>
      <xdr:row>38</xdr:row>
      <xdr:rowOff>117211</xdr:rowOff>
    </xdr:to>
    <xdr:sp macro="" textlink="">
      <xdr:nvSpPr>
        <xdr:cNvPr id="755" name="円/楕円 754"/>
        <xdr:cNvSpPr/>
      </xdr:nvSpPr>
      <xdr:spPr>
        <a:xfrm>
          <a:off x="19494500" y="65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133738</xdr:rowOff>
    </xdr:from>
    <xdr:ext cx="469744" cy="259045"/>
    <xdr:sp macro="" textlink="">
      <xdr:nvSpPr>
        <xdr:cNvPr id="756" name="テキスト ボックス 755"/>
        <xdr:cNvSpPr txBox="1"/>
      </xdr:nvSpPr>
      <xdr:spPr>
        <a:xfrm>
          <a:off x="19310427" y="630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30744</xdr:rowOff>
    </xdr:from>
    <xdr:to>
      <xdr:col>27</xdr:col>
      <xdr:colOff>161925</xdr:colOff>
      <xdr:row>38</xdr:row>
      <xdr:rowOff>132344</xdr:rowOff>
    </xdr:to>
    <xdr:sp macro="" textlink="">
      <xdr:nvSpPr>
        <xdr:cNvPr id="757" name="円/楕円 756"/>
        <xdr:cNvSpPr/>
      </xdr:nvSpPr>
      <xdr:spPr>
        <a:xfrm>
          <a:off x="18605500" y="65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123471</xdr:rowOff>
    </xdr:from>
    <xdr:ext cx="469744" cy="259045"/>
    <xdr:sp macro="" textlink="">
      <xdr:nvSpPr>
        <xdr:cNvPr id="758" name="テキスト ボックス 757"/>
        <xdr:cNvSpPr txBox="1"/>
      </xdr:nvSpPr>
      <xdr:spPr>
        <a:xfrm>
          <a:off x="18421427" y="66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69291</xdr:rowOff>
    </xdr:from>
    <xdr:to>
      <xdr:col>32</xdr:col>
      <xdr:colOff>187325</xdr:colOff>
      <xdr:row>54</xdr:row>
      <xdr:rowOff>120955</xdr:rowOff>
    </xdr:to>
    <xdr:cxnSp macro="">
      <xdr:nvCxnSpPr>
        <xdr:cNvPr id="787" name="直線コネクタ 786"/>
        <xdr:cNvCxnSpPr/>
      </xdr:nvCxnSpPr>
      <xdr:spPr>
        <a:xfrm flipV="1">
          <a:off x="21323300" y="9327591"/>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120955</xdr:rowOff>
    </xdr:from>
    <xdr:to>
      <xdr:col>31</xdr:col>
      <xdr:colOff>34925</xdr:colOff>
      <xdr:row>54</xdr:row>
      <xdr:rowOff>129070</xdr:rowOff>
    </xdr:to>
    <xdr:cxnSp macro="">
      <xdr:nvCxnSpPr>
        <xdr:cNvPr id="790" name="直線コネクタ 789"/>
        <xdr:cNvCxnSpPr/>
      </xdr:nvCxnSpPr>
      <xdr:spPr>
        <a:xfrm flipV="1">
          <a:off x="20434300" y="9379255"/>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92" name="テキスト ボックス 79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129070</xdr:rowOff>
    </xdr:from>
    <xdr:to>
      <xdr:col>29</xdr:col>
      <xdr:colOff>517525</xdr:colOff>
      <xdr:row>54</xdr:row>
      <xdr:rowOff>140767</xdr:rowOff>
    </xdr:to>
    <xdr:cxnSp macro="">
      <xdr:nvCxnSpPr>
        <xdr:cNvPr id="793" name="直線コネクタ 792"/>
        <xdr:cNvCxnSpPr/>
      </xdr:nvCxnSpPr>
      <xdr:spPr>
        <a:xfrm flipV="1">
          <a:off x="19545300" y="9387370"/>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166616</xdr:rowOff>
    </xdr:from>
    <xdr:ext cx="469744" cy="259045"/>
    <xdr:sp macro="" textlink="">
      <xdr:nvSpPr>
        <xdr:cNvPr id="795" name="テキスト ボックス 794"/>
        <xdr:cNvSpPr txBox="1"/>
      </xdr:nvSpPr>
      <xdr:spPr>
        <a:xfrm>
          <a:off x="20199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140767</xdr:rowOff>
    </xdr:from>
    <xdr:to>
      <xdr:col>28</xdr:col>
      <xdr:colOff>314325</xdr:colOff>
      <xdr:row>54</xdr:row>
      <xdr:rowOff>156349</xdr:rowOff>
    </xdr:to>
    <xdr:cxnSp macro="">
      <xdr:nvCxnSpPr>
        <xdr:cNvPr id="796" name="直線コネクタ 795"/>
        <xdr:cNvCxnSpPr/>
      </xdr:nvCxnSpPr>
      <xdr:spPr>
        <a:xfrm flipV="1">
          <a:off x="18656300" y="9399067"/>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154309</xdr:rowOff>
    </xdr:from>
    <xdr:ext cx="469744" cy="259045"/>
    <xdr:sp macro="" textlink="">
      <xdr:nvSpPr>
        <xdr:cNvPr id="798" name="テキスト ボックス 797"/>
        <xdr:cNvSpPr txBox="1"/>
      </xdr:nvSpPr>
      <xdr:spPr>
        <a:xfrm>
          <a:off x="19310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150347</xdr:rowOff>
    </xdr:from>
    <xdr:ext cx="469744" cy="259045"/>
    <xdr:sp macro="" textlink="">
      <xdr:nvSpPr>
        <xdr:cNvPr id="800" name="テキスト ボックス 799"/>
        <xdr:cNvSpPr txBox="1"/>
      </xdr:nvSpPr>
      <xdr:spPr>
        <a:xfrm>
          <a:off x="18421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18491</xdr:rowOff>
    </xdr:from>
    <xdr:to>
      <xdr:col>32</xdr:col>
      <xdr:colOff>238125</xdr:colOff>
      <xdr:row>54</xdr:row>
      <xdr:rowOff>120091</xdr:rowOff>
    </xdr:to>
    <xdr:sp macro="" textlink="">
      <xdr:nvSpPr>
        <xdr:cNvPr id="806" name="円/楕円 805"/>
        <xdr:cNvSpPr/>
      </xdr:nvSpPr>
      <xdr:spPr>
        <a:xfrm>
          <a:off x="22110700" y="927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41368</xdr:rowOff>
    </xdr:from>
    <xdr:ext cx="534377" cy="259045"/>
    <xdr:sp macro="" textlink="">
      <xdr:nvSpPr>
        <xdr:cNvPr id="807" name="貸付金該当値テキスト"/>
        <xdr:cNvSpPr txBox="1"/>
      </xdr:nvSpPr>
      <xdr:spPr>
        <a:xfrm>
          <a:off x="22212300" y="91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21,848</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70155</xdr:rowOff>
    </xdr:from>
    <xdr:to>
      <xdr:col>31</xdr:col>
      <xdr:colOff>85725</xdr:colOff>
      <xdr:row>55</xdr:row>
      <xdr:rowOff>305</xdr:rowOff>
    </xdr:to>
    <xdr:sp macro="" textlink="">
      <xdr:nvSpPr>
        <xdr:cNvPr id="808" name="円/楕円 807"/>
        <xdr:cNvSpPr/>
      </xdr:nvSpPr>
      <xdr:spPr>
        <a:xfrm>
          <a:off x="21272500" y="93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16832</xdr:rowOff>
    </xdr:from>
    <xdr:ext cx="534377" cy="259045"/>
    <xdr:sp macro="" textlink="">
      <xdr:nvSpPr>
        <xdr:cNvPr id="809" name="テキスト ボックス 808"/>
        <xdr:cNvSpPr txBox="1"/>
      </xdr:nvSpPr>
      <xdr:spPr>
        <a:xfrm>
          <a:off x="21056111" y="910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20,492</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78270</xdr:rowOff>
    </xdr:from>
    <xdr:to>
      <xdr:col>29</xdr:col>
      <xdr:colOff>568325</xdr:colOff>
      <xdr:row>55</xdr:row>
      <xdr:rowOff>8420</xdr:rowOff>
    </xdr:to>
    <xdr:sp macro="" textlink="">
      <xdr:nvSpPr>
        <xdr:cNvPr id="810" name="円/楕円 809"/>
        <xdr:cNvSpPr/>
      </xdr:nvSpPr>
      <xdr:spPr>
        <a:xfrm>
          <a:off x="20383500" y="93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24947</xdr:rowOff>
    </xdr:from>
    <xdr:ext cx="534377" cy="259045"/>
    <xdr:sp macro="" textlink="">
      <xdr:nvSpPr>
        <xdr:cNvPr id="811" name="テキスト ボックス 810"/>
        <xdr:cNvSpPr txBox="1"/>
      </xdr:nvSpPr>
      <xdr:spPr>
        <a:xfrm>
          <a:off x="20167111" y="91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20,279</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89967</xdr:rowOff>
    </xdr:from>
    <xdr:to>
      <xdr:col>28</xdr:col>
      <xdr:colOff>365125</xdr:colOff>
      <xdr:row>55</xdr:row>
      <xdr:rowOff>20117</xdr:rowOff>
    </xdr:to>
    <xdr:sp macro="" textlink="">
      <xdr:nvSpPr>
        <xdr:cNvPr id="812" name="円/楕円 811"/>
        <xdr:cNvSpPr/>
      </xdr:nvSpPr>
      <xdr:spPr>
        <a:xfrm>
          <a:off x="19494500" y="93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36644</xdr:rowOff>
    </xdr:from>
    <xdr:ext cx="534377" cy="259045"/>
    <xdr:sp macro="" textlink="">
      <xdr:nvSpPr>
        <xdr:cNvPr id="813" name="テキスト ボックス 812"/>
        <xdr:cNvSpPr txBox="1"/>
      </xdr:nvSpPr>
      <xdr:spPr>
        <a:xfrm>
          <a:off x="19278111" y="91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19,972</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105549</xdr:rowOff>
    </xdr:from>
    <xdr:to>
      <xdr:col>27</xdr:col>
      <xdr:colOff>161925</xdr:colOff>
      <xdr:row>55</xdr:row>
      <xdr:rowOff>35699</xdr:rowOff>
    </xdr:to>
    <xdr:sp macro="" textlink="">
      <xdr:nvSpPr>
        <xdr:cNvPr id="814" name="円/楕円 813"/>
        <xdr:cNvSpPr/>
      </xdr:nvSpPr>
      <xdr:spPr>
        <a:xfrm>
          <a:off x="18605500" y="93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52226</xdr:rowOff>
    </xdr:from>
    <xdr:ext cx="534377" cy="259045"/>
    <xdr:sp macro="" textlink="">
      <xdr:nvSpPr>
        <xdr:cNvPr id="815" name="テキスト ボックス 814"/>
        <xdr:cNvSpPr txBox="1"/>
      </xdr:nvSpPr>
      <xdr:spPr>
        <a:xfrm>
          <a:off x="18389111" y="91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1435</xdr:rowOff>
    </xdr:from>
    <xdr:to>
      <xdr:col>32</xdr:col>
      <xdr:colOff>187325</xdr:colOff>
      <xdr:row>74</xdr:row>
      <xdr:rowOff>19818</xdr:rowOff>
    </xdr:to>
    <xdr:cxnSp macro="">
      <xdr:nvCxnSpPr>
        <xdr:cNvPr id="845" name="直線コネクタ 844"/>
        <xdr:cNvCxnSpPr/>
      </xdr:nvCxnSpPr>
      <xdr:spPr>
        <a:xfrm flipV="1">
          <a:off x="21323300" y="12688735"/>
          <a:ext cx="8382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19818</xdr:rowOff>
    </xdr:from>
    <xdr:to>
      <xdr:col>31</xdr:col>
      <xdr:colOff>34925</xdr:colOff>
      <xdr:row>74</xdr:row>
      <xdr:rowOff>116649</xdr:rowOff>
    </xdr:to>
    <xdr:cxnSp macro="">
      <xdr:nvCxnSpPr>
        <xdr:cNvPr id="848" name="直線コネクタ 847"/>
        <xdr:cNvCxnSpPr/>
      </xdr:nvCxnSpPr>
      <xdr:spPr>
        <a:xfrm flipV="1">
          <a:off x="20434300" y="12707118"/>
          <a:ext cx="889000" cy="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0" name="テキスト ボックス 84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116649</xdr:rowOff>
    </xdr:from>
    <xdr:to>
      <xdr:col>29</xdr:col>
      <xdr:colOff>517525</xdr:colOff>
      <xdr:row>74</xdr:row>
      <xdr:rowOff>167513</xdr:rowOff>
    </xdr:to>
    <xdr:cxnSp macro="">
      <xdr:nvCxnSpPr>
        <xdr:cNvPr id="851" name="直線コネクタ 850"/>
        <xdr:cNvCxnSpPr/>
      </xdr:nvCxnSpPr>
      <xdr:spPr>
        <a:xfrm flipV="1">
          <a:off x="19545300" y="12803949"/>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33894</xdr:rowOff>
    </xdr:from>
    <xdr:ext cx="534377" cy="259045"/>
    <xdr:sp macro="" textlink="">
      <xdr:nvSpPr>
        <xdr:cNvPr id="853" name="テキスト ボックス 852"/>
        <xdr:cNvSpPr txBox="1"/>
      </xdr:nvSpPr>
      <xdr:spPr>
        <a:xfrm>
          <a:off x="20167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167513</xdr:rowOff>
    </xdr:from>
    <xdr:to>
      <xdr:col>28</xdr:col>
      <xdr:colOff>314325</xdr:colOff>
      <xdr:row>75</xdr:row>
      <xdr:rowOff>13741</xdr:rowOff>
    </xdr:to>
    <xdr:cxnSp macro="">
      <xdr:nvCxnSpPr>
        <xdr:cNvPr id="854" name="直線コネクタ 853"/>
        <xdr:cNvCxnSpPr/>
      </xdr:nvCxnSpPr>
      <xdr:spPr>
        <a:xfrm flipV="1">
          <a:off x="18656300" y="12854813"/>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56" name="テキスト ボックス 855"/>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58" name="テキスト ボックス 857"/>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122085</xdr:rowOff>
    </xdr:from>
    <xdr:to>
      <xdr:col>32</xdr:col>
      <xdr:colOff>238125</xdr:colOff>
      <xdr:row>74</xdr:row>
      <xdr:rowOff>52235</xdr:rowOff>
    </xdr:to>
    <xdr:sp macro="" textlink="">
      <xdr:nvSpPr>
        <xdr:cNvPr id="864" name="円/楕円 863"/>
        <xdr:cNvSpPr/>
      </xdr:nvSpPr>
      <xdr:spPr>
        <a:xfrm>
          <a:off x="22110700" y="126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144962</xdr:rowOff>
    </xdr:from>
    <xdr:ext cx="534377" cy="259045"/>
    <xdr:sp macro="" textlink="">
      <xdr:nvSpPr>
        <xdr:cNvPr id="865" name="繰出金該当値テキスト"/>
        <xdr:cNvSpPr txBox="1"/>
      </xdr:nvSpPr>
      <xdr:spPr>
        <a:xfrm>
          <a:off x="22212300" y="124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67,258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140468</xdr:rowOff>
    </xdr:from>
    <xdr:to>
      <xdr:col>31</xdr:col>
      <xdr:colOff>85725</xdr:colOff>
      <xdr:row>74</xdr:row>
      <xdr:rowOff>70618</xdr:rowOff>
    </xdr:to>
    <xdr:sp macro="" textlink="">
      <xdr:nvSpPr>
        <xdr:cNvPr id="866" name="円/楕円 865"/>
        <xdr:cNvSpPr/>
      </xdr:nvSpPr>
      <xdr:spPr>
        <a:xfrm>
          <a:off x="21272500" y="126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87145</xdr:rowOff>
    </xdr:from>
    <xdr:ext cx="534377" cy="259045"/>
    <xdr:sp macro="" textlink="">
      <xdr:nvSpPr>
        <xdr:cNvPr id="867" name="テキスト ボックス 866"/>
        <xdr:cNvSpPr txBox="1"/>
      </xdr:nvSpPr>
      <xdr:spPr>
        <a:xfrm>
          <a:off x="21056111" y="124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65849</xdr:rowOff>
    </xdr:from>
    <xdr:to>
      <xdr:col>29</xdr:col>
      <xdr:colOff>568325</xdr:colOff>
      <xdr:row>74</xdr:row>
      <xdr:rowOff>167449</xdr:rowOff>
    </xdr:to>
    <xdr:sp macro="" textlink="">
      <xdr:nvSpPr>
        <xdr:cNvPr id="868" name="円/楕円 867"/>
        <xdr:cNvSpPr/>
      </xdr:nvSpPr>
      <xdr:spPr>
        <a:xfrm>
          <a:off x="20383500" y="127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12526</xdr:rowOff>
    </xdr:from>
    <xdr:ext cx="534377" cy="259045"/>
    <xdr:sp macro="" textlink="">
      <xdr:nvSpPr>
        <xdr:cNvPr id="869" name="テキスト ボックス 868"/>
        <xdr:cNvSpPr txBox="1"/>
      </xdr:nvSpPr>
      <xdr:spPr>
        <a:xfrm>
          <a:off x="20167111" y="125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116713</xdr:rowOff>
    </xdr:from>
    <xdr:to>
      <xdr:col>28</xdr:col>
      <xdr:colOff>365125</xdr:colOff>
      <xdr:row>75</xdr:row>
      <xdr:rowOff>46863</xdr:rowOff>
    </xdr:to>
    <xdr:sp macro="" textlink="">
      <xdr:nvSpPr>
        <xdr:cNvPr id="870" name="円/楕円 869"/>
        <xdr:cNvSpPr/>
      </xdr:nvSpPr>
      <xdr:spPr>
        <a:xfrm>
          <a:off x="19494500" y="128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63390</xdr:rowOff>
    </xdr:from>
    <xdr:ext cx="534377" cy="259045"/>
    <xdr:sp macro="" textlink="">
      <xdr:nvSpPr>
        <xdr:cNvPr id="871" name="テキスト ボックス 870"/>
        <xdr:cNvSpPr txBox="1"/>
      </xdr:nvSpPr>
      <xdr:spPr>
        <a:xfrm>
          <a:off x="19278111" y="125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134391</xdr:rowOff>
    </xdr:from>
    <xdr:to>
      <xdr:col>27</xdr:col>
      <xdr:colOff>161925</xdr:colOff>
      <xdr:row>75</xdr:row>
      <xdr:rowOff>64541</xdr:rowOff>
    </xdr:to>
    <xdr:sp macro="" textlink="">
      <xdr:nvSpPr>
        <xdr:cNvPr id="872" name="円/楕円 871"/>
        <xdr:cNvSpPr/>
      </xdr:nvSpPr>
      <xdr:spPr>
        <a:xfrm>
          <a:off x="18605500" y="128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81068</xdr:rowOff>
    </xdr:from>
    <xdr:ext cx="534377" cy="259045"/>
    <xdr:sp macro="" textlink="">
      <xdr:nvSpPr>
        <xdr:cNvPr id="873" name="テキスト ボックス 872"/>
        <xdr:cNvSpPr txBox="1"/>
      </xdr:nvSpPr>
      <xdr:spPr>
        <a:xfrm>
          <a:off x="18389111" y="125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住民一人当たりの歳出決算額は</a:t>
          </a:r>
          <a:r>
            <a:rPr kumimoji="1" lang="en-US" altLang="ja-JP" sz="1300">
              <a:latin typeface="ＭＳ Ｐゴシック"/>
            </a:rPr>
            <a:t>452,360</a:t>
          </a:r>
          <a:r>
            <a:rPr kumimoji="1" lang="ja-JP" altLang="en-US" sz="1300">
              <a:latin typeface="ＭＳ Ｐゴシック"/>
            </a:rPr>
            <a:t>円となっている。人件費について、職員数を定数条例の範囲内を維持しているため大幅な増減は見られなかった。物件費については、アウトレット等におけるデジタルサイネージ導入業務やマイナンバー関係システム整備等が平成</a:t>
          </a:r>
          <a:r>
            <a:rPr kumimoji="1" lang="en-US" altLang="ja-JP" sz="1300">
              <a:latin typeface="ＭＳ Ｐゴシック"/>
            </a:rPr>
            <a:t>27</a:t>
          </a:r>
          <a:r>
            <a:rPr kumimoji="1" lang="ja-JP" altLang="en-US" sz="1300">
              <a:latin typeface="ＭＳ Ｐゴシック"/>
            </a:rPr>
            <a:t>年度で完了したことにより、平成</a:t>
          </a:r>
          <a:r>
            <a:rPr kumimoji="1" lang="en-US" altLang="ja-JP" sz="1300">
              <a:latin typeface="ＭＳ Ｐゴシック"/>
            </a:rPr>
            <a:t>28</a:t>
          </a:r>
          <a:r>
            <a:rPr kumimoji="1" lang="ja-JP" altLang="en-US" sz="1300">
              <a:latin typeface="ＭＳ Ｐゴシック"/>
            </a:rPr>
            <a:t>年度は前年比</a:t>
          </a:r>
          <a:r>
            <a:rPr kumimoji="1" lang="en-US" altLang="ja-JP" sz="1300">
              <a:latin typeface="ＭＳ Ｐゴシック"/>
            </a:rPr>
            <a:t>2,242</a:t>
          </a:r>
          <a:r>
            <a:rPr kumimoji="1" lang="ja-JP" altLang="en-US" sz="1300">
              <a:latin typeface="ＭＳ Ｐゴシック"/>
            </a:rPr>
            <a:t>円の減となった。維持補修費については、昨年とほぼ横ばいであったが、多くの施設で老朽化が進んでおり、大幅な減少要素は少ない。扶助費については、臨時福祉金給付金の増や障害者自立支援給付費の増により前年比</a:t>
          </a:r>
          <a:r>
            <a:rPr kumimoji="1" lang="en-US" altLang="ja-JP" sz="1300">
              <a:latin typeface="ＭＳ Ｐゴシック"/>
            </a:rPr>
            <a:t>3,772</a:t>
          </a:r>
          <a:r>
            <a:rPr kumimoji="1" lang="ja-JP" altLang="en-US" sz="1300">
              <a:latin typeface="ＭＳ Ｐゴシック"/>
            </a:rPr>
            <a:t>円の増額となった。加えて、県内平均よりも高い高齢化率により今後も増加が見込まれる。補助費等については、砺波地域消防組合津沢出張所整備に係る分担金が平成</a:t>
          </a:r>
          <a:r>
            <a:rPr kumimoji="1" lang="en-US" altLang="ja-JP" sz="1300">
              <a:latin typeface="ＭＳ Ｐゴシック"/>
            </a:rPr>
            <a:t>27</a:t>
          </a:r>
          <a:r>
            <a:rPr kumimoji="1" lang="ja-JP" altLang="en-US" sz="1300">
              <a:latin typeface="ＭＳ Ｐゴシック"/>
            </a:rPr>
            <a:t>年度で終了したことや機構集積協力金の大幅な減少により、平成</a:t>
          </a:r>
          <a:r>
            <a:rPr kumimoji="1" lang="en-US" altLang="ja-JP" sz="1300">
              <a:latin typeface="ＭＳ Ｐゴシック"/>
            </a:rPr>
            <a:t>28</a:t>
          </a:r>
          <a:r>
            <a:rPr kumimoji="1" lang="ja-JP" altLang="en-US" sz="1300">
              <a:latin typeface="ＭＳ Ｐゴシック"/>
            </a:rPr>
            <a:t>年度の補助費等の総額が減額となったため</a:t>
          </a:r>
          <a:r>
            <a:rPr kumimoji="1" lang="en-US" altLang="ja-JP" sz="1300">
              <a:latin typeface="ＭＳ Ｐゴシック"/>
            </a:rPr>
            <a:t>4,048</a:t>
          </a:r>
          <a:r>
            <a:rPr kumimoji="1" lang="ja-JP" altLang="en-US" sz="1300">
              <a:latin typeface="ＭＳ Ｐゴシック"/>
            </a:rPr>
            <a:t>円の減少となった。普通建設費については、</a:t>
          </a:r>
          <a:r>
            <a:rPr kumimoji="1" lang="en-US" altLang="ja-JP" sz="1300">
              <a:latin typeface="ＭＳ Ｐゴシック"/>
            </a:rPr>
            <a:t>51,367</a:t>
          </a:r>
          <a:r>
            <a:rPr kumimoji="1" lang="ja-JP" altLang="en-US" sz="1300">
              <a:latin typeface="ＭＳ Ｐゴシック"/>
            </a:rPr>
            <a:t>円と類似団体や県平均よりも小さいが、今後の大型事業により大きく増加することが見込まれるため、公共施設等総合管理計画に基づき公共施設の再編等に取組み事業費の減少を目指す必要がある。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30,746
30,368
134.07
14,351,558
13,908,274
422,096
8,279,728
14,052,140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157.2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13317</xdr:rowOff>
    </xdr:from>
    <xdr:to>
      <xdr:col>6</xdr:col>
      <xdr:colOff>511175</xdr:colOff>
      <xdr:row>34</xdr:row>
      <xdr:rowOff>47280</xdr:rowOff>
    </xdr:to>
    <xdr:cxnSp macro="">
      <xdr:nvCxnSpPr>
        <xdr:cNvPr id="63" name="直線コネクタ 62"/>
        <xdr:cNvCxnSpPr/>
      </xdr:nvCxnSpPr>
      <xdr:spPr>
        <a:xfrm>
          <a:off x="3797300" y="5671167"/>
          <a:ext cx="838200" cy="20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13317</xdr:rowOff>
    </xdr:from>
    <xdr:to>
      <xdr:col>5</xdr:col>
      <xdr:colOff>358775</xdr:colOff>
      <xdr:row>34</xdr:row>
      <xdr:rowOff>85816</xdr:rowOff>
    </xdr:to>
    <xdr:cxnSp macro="">
      <xdr:nvCxnSpPr>
        <xdr:cNvPr id="66" name="直線コネクタ 65"/>
        <xdr:cNvCxnSpPr/>
      </xdr:nvCxnSpPr>
      <xdr:spPr>
        <a:xfrm flipV="1">
          <a:off x="2908300" y="5671167"/>
          <a:ext cx="889000" cy="2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85816</xdr:rowOff>
    </xdr:from>
    <xdr:to>
      <xdr:col>4</xdr:col>
      <xdr:colOff>155575</xdr:colOff>
      <xdr:row>34</xdr:row>
      <xdr:rowOff>126637</xdr:rowOff>
    </xdr:to>
    <xdr:cxnSp macro="">
      <xdr:nvCxnSpPr>
        <xdr:cNvPr id="69" name="直線コネクタ 68"/>
        <xdr:cNvCxnSpPr/>
      </xdr:nvCxnSpPr>
      <xdr:spPr>
        <a:xfrm flipV="1">
          <a:off x="2019300" y="59151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51199</xdr:rowOff>
    </xdr:from>
    <xdr:to>
      <xdr:col>2</xdr:col>
      <xdr:colOff>638175</xdr:colOff>
      <xdr:row>34</xdr:row>
      <xdr:rowOff>126637</xdr:rowOff>
    </xdr:to>
    <xdr:cxnSp macro="">
      <xdr:nvCxnSpPr>
        <xdr:cNvPr id="72" name="直線コネクタ 71"/>
        <xdr:cNvCxnSpPr/>
      </xdr:nvCxnSpPr>
      <xdr:spPr>
        <a:xfrm>
          <a:off x="1130300" y="588049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167930</xdr:rowOff>
    </xdr:from>
    <xdr:to>
      <xdr:col>6</xdr:col>
      <xdr:colOff>561975</xdr:colOff>
      <xdr:row>34</xdr:row>
      <xdr:rowOff>98080</xdr:rowOff>
    </xdr:to>
    <xdr:sp macro="" textlink="">
      <xdr:nvSpPr>
        <xdr:cNvPr id="82" name="円/楕円 81"/>
        <xdr:cNvSpPr/>
      </xdr:nvSpPr>
      <xdr:spPr>
        <a:xfrm>
          <a:off x="4584700" y="58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19357</xdr:rowOff>
    </xdr:from>
    <xdr:ext cx="469744" cy="259045"/>
    <xdr:sp macro="" textlink="">
      <xdr:nvSpPr>
        <xdr:cNvPr id="83" name="議会費該当値テキスト"/>
        <xdr:cNvSpPr txBox="1"/>
      </xdr:nvSpPr>
      <xdr:spPr>
        <a:xfrm>
          <a:off x="4686300" y="56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133967</xdr:rowOff>
    </xdr:from>
    <xdr:to>
      <xdr:col>5</xdr:col>
      <xdr:colOff>409575</xdr:colOff>
      <xdr:row>33</xdr:row>
      <xdr:rowOff>64117</xdr:rowOff>
    </xdr:to>
    <xdr:sp macro="" textlink="">
      <xdr:nvSpPr>
        <xdr:cNvPr id="84" name="円/楕円 83"/>
        <xdr:cNvSpPr/>
      </xdr:nvSpPr>
      <xdr:spPr>
        <a:xfrm>
          <a:off x="3746500" y="56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80644</xdr:rowOff>
    </xdr:from>
    <xdr:ext cx="469744" cy="259045"/>
    <xdr:sp macro="" textlink="">
      <xdr:nvSpPr>
        <xdr:cNvPr id="85" name="テキスト ボックス 84"/>
        <xdr:cNvSpPr txBox="1"/>
      </xdr:nvSpPr>
      <xdr:spPr>
        <a:xfrm>
          <a:off x="3562427" y="539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35016</xdr:rowOff>
    </xdr:from>
    <xdr:to>
      <xdr:col>4</xdr:col>
      <xdr:colOff>206375</xdr:colOff>
      <xdr:row>34</xdr:row>
      <xdr:rowOff>136616</xdr:rowOff>
    </xdr:to>
    <xdr:sp macro="" textlink="">
      <xdr:nvSpPr>
        <xdr:cNvPr id="86" name="円/楕円 85"/>
        <xdr:cNvSpPr/>
      </xdr:nvSpPr>
      <xdr:spPr>
        <a:xfrm>
          <a:off x="2857500" y="58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153143</xdr:rowOff>
    </xdr:from>
    <xdr:ext cx="469744" cy="259045"/>
    <xdr:sp macro="" textlink="">
      <xdr:nvSpPr>
        <xdr:cNvPr id="87" name="テキスト ボックス 86"/>
        <xdr:cNvSpPr txBox="1"/>
      </xdr:nvSpPr>
      <xdr:spPr>
        <a:xfrm>
          <a:off x="2673427" y="563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75837</xdr:rowOff>
    </xdr:from>
    <xdr:to>
      <xdr:col>3</xdr:col>
      <xdr:colOff>3175</xdr:colOff>
      <xdr:row>35</xdr:row>
      <xdr:rowOff>5987</xdr:rowOff>
    </xdr:to>
    <xdr:sp macro="" textlink="">
      <xdr:nvSpPr>
        <xdr:cNvPr id="88" name="円/楕円 87"/>
        <xdr:cNvSpPr/>
      </xdr:nvSpPr>
      <xdr:spPr>
        <a:xfrm>
          <a:off x="19685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22514</xdr:rowOff>
    </xdr:from>
    <xdr:ext cx="469744" cy="259045"/>
    <xdr:sp macro="" textlink="">
      <xdr:nvSpPr>
        <xdr:cNvPr id="89" name="テキスト ボックス 88"/>
        <xdr:cNvSpPr txBox="1"/>
      </xdr:nvSpPr>
      <xdr:spPr>
        <a:xfrm>
          <a:off x="1784427" y="56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399</xdr:rowOff>
    </xdr:from>
    <xdr:to>
      <xdr:col>1</xdr:col>
      <xdr:colOff>485775</xdr:colOff>
      <xdr:row>34</xdr:row>
      <xdr:rowOff>101999</xdr:rowOff>
    </xdr:to>
    <xdr:sp macro="" textlink="">
      <xdr:nvSpPr>
        <xdr:cNvPr id="90" name="円/楕円 89"/>
        <xdr:cNvSpPr/>
      </xdr:nvSpPr>
      <xdr:spPr>
        <a:xfrm>
          <a:off x="1079500" y="58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118526</xdr:rowOff>
    </xdr:from>
    <xdr:ext cx="469744" cy="259045"/>
    <xdr:sp macro="" textlink="">
      <xdr:nvSpPr>
        <xdr:cNvPr id="91" name="テキスト ボックス 90"/>
        <xdr:cNvSpPr txBox="1"/>
      </xdr:nvSpPr>
      <xdr:spPr>
        <a:xfrm>
          <a:off x="895427" y="560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167040</xdr:rowOff>
    </xdr:from>
    <xdr:to>
      <xdr:col>6</xdr:col>
      <xdr:colOff>511175</xdr:colOff>
      <xdr:row>57</xdr:row>
      <xdr:rowOff>168477</xdr:rowOff>
    </xdr:to>
    <xdr:cxnSp macro="">
      <xdr:nvCxnSpPr>
        <xdr:cNvPr id="120" name="直線コネクタ 119"/>
        <xdr:cNvCxnSpPr/>
      </xdr:nvCxnSpPr>
      <xdr:spPr>
        <a:xfrm flipV="1">
          <a:off x="3797300" y="9939690"/>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168477</xdr:rowOff>
    </xdr:from>
    <xdr:to>
      <xdr:col>5</xdr:col>
      <xdr:colOff>358775</xdr:colOff>
      <xdr:row>58</xdr:row>
      <xdr:rowOff>19380</xdr:rowOff>
    </xdr:to>
    <xdr:cxnSp macro="">
      <xdr:nvCxnSpPr>
        <xdr:cNvPr id="123" name="直線コネクタ 122"/>
        <xdr:cNvCxnSpPr/>
      </xdr:nvCxnSpPr>
      <xdr:spPr>
        <a:xfrm flipV="1">
          <a:off x="2908300" y="9941127"/>
          <a:ext cx="8890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19380</xdr:rowOff>
    </xdr:from>
    <xdr:to>
      <xdr:col>4</xdr:col>
      <xdr:colOff>155575</xdr:colOff>
      <xdr:row>58</xdr:row>
      <xdr:rowOff>32296</xdr:rowOff>
    </xdr:to>
    <xdr:cxnSp macro="">
      <xdr:nvCxnSpPr>
        <xdr:cNvPr id="126" name="直線コネクタ 125"/>
        <xdr:cNvCxnSpPr/>
      </xdr:nvCxnSpPr>
      <xdr:spPr>
        <a:xfrm flipV="1">
          <a:off x="2019300" y="9963480"/>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7169</xdr:rowOff>
    </xdr:from>
    <xdr:to>
      <xdr:col>2</xdr:col>
      <xdr:colOff>638175</xdr:colOff>
      <xdr:row>58</xdr:row>
      <xdr:rowOff>32296</xdr:rowOff>
    </xdr:to>
    <xdr:cxnSp macro="">
      <xdr:nvCxnSpPr>
        <xdr:cNvPr id="129" name="直線コネクタ 128"/>
        <xdr:cNvCxnSpPr/>
      </xdr:nvCxnSpPr>
      <xdr:spPr>
        <a:xfrm>
          <a:off x="1130300" y="9951269"/>
          <a:ext cx="8890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116240</xdr:rowOff>
    </xdr:from>
    <xdr:to>
      <xdr:col>6</xdr:col>
      <xdr:colOff>561975</xdr:colOff>
      <xdr:row>58</xdr:row>
      <xdr:rowOff>46390</xdr:rowOff>
    </xdr:to>
    <xdr:sp macro="" textlink="">
      <xdr:nvSpPr>
        <xdr:cNvPr id="139" name="円/楕円 138"/>
        <xdr:cNvSpPr/>
      </xdr:nvSpPr>
      <xdr:spPr>
        <a:xfrm>
          <a:off x="4584700" y="988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63844</xdr:rowOff>
    </xdr:from>
    <xdr:ext cx="534377" cy="259045"/>
    <xdr:sp macro="" textlink="">
      <xdr:nvSpPr>
        <xdr:cNvPr id="140" name="総務費該当値テキスト"/>
        <xdr:cNvSpPr txBox="1"/>
      </xdr:nvSpPr>
      <xdr:spPr>
        <a:xfrm>
          <a:off x="4686300" y="983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117677</xdr:rowOff>
    </xdr:from>
    <xdr:to>
      <xdr:col>5</xdr:col>
      <xdr:colOff>409575</xdr:colOff>
      <xdr:row>58</xdr:row>
      <xdr:rowOff>47827</xdr:rowOff>
    </xdr:to>
    <xdr:sp macro="" textlink="">
      <xdr:nvSpPr>
        <xdr:cNvPr id="141" name="円/楕円 140"/>
        <xdr:cNvSpPr/>
      </xdr:nvSpPr>
      <xdr:spPr>
        <a:xfrm>
          <a:off x="3746500" y="98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38954</xdr:rowOff>
    </xdr:from>
    <xdr:ext cx="534377" cy="259045"/>
    <xdr:sp macro="" textlink="">
      <xdr:nvSpPr>
        <xdr:cNvPr id="142" name="テキスト ボックス 141"/>
        <xdr:cNvSpPr txBox="1"/>
      </xdr:nvSpPr>
      <xdr:spPr>
        <a:xfrm>
          <a:off x="3530111" y="99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140030</xdr:rowOff>
    </xdr:from>
    <xdr:to>
      <xdr:col>4</xdr:col>
      <xdr:colOff>206375</xdr:colOff>
      <xdr:row>58</xdr:row>
      <xdr:rowOff>70180</xdr:rowOff>
    </xdr:to>
    <xdr:sp macro="" textlink="">
      <xdr:nvSpPr>
        <xdr:cNvPr id="143" name="円/楕円 142"/>
        <xdr:cNvSpPr/>
      </xdr:nvSpPr>
      <xdr:spPr>
        <a:xfrm>
          <a:off x="2857500" y="99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61307</xdr:rowOff>
    </xdr:from>
    <xdr:ext cx="534377" cy="259045"/>
    <xdr:sp macro="" textlink="">
      <xdr:nvSpPr>
        <xdr:cNvPr id="144" name="テキスト ボックス 143"/>
        <xdr:cNvSpPr txBox="1"/>
      </xdr:nvSpPr>
      <xdr:spPr>
        <a:xfrm>
          <a:off x="2641111" y="100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152946</xdr:rowOff>
    </xdr:from>
    <xdr:to>
      <xdr:col>3</xdr:col>
      <xdr:colOff>3175</xdr:colOff>
      <xdr:row>58</xdr:row>
      <xdr:rowOff>83096</xdr:rowOff>
    </xdr:to>
    <xdr:sp macro="" textlink="">
      <xdr:nvSpPr>
        <xdr:cNvPr id="145" name="円/楕円 144"/>
        <xdr:cNvSpPr/>
      </xdr:nvSpPr>
      <xdr:spPr>
        <a:xfrm>
          <a:off x="1968500" y="9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74223</xdr:rowOff>
    </xdr:from>
    <xdr:ext cx="534377" cy="259045"/>
    <xdr:sp macro="" textlink="">
      <xdr:nvSpPr>
        <xdr:cNvPr id="146" name="テキスト ボックス 145"/>
        <xdr:cNvSpPr txBox="1"/>
      </xdr:nvSpPr>
      <xdr:spPr>
        <a:xfrm>
          <a:off x="1752111" y="100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127819</xdr:rowOff>
    </xdr:from>
    <xdr:to>
      <xdr:col>1</xdr:col>
      <xdr:colOff>485775</xdr:colOff>
      <xdr:row>58</xdr:row>
      <xdr:rowOff>57969</xdr:rowOff>
    </xdr:to>
    <xdr:sp macro="" textlink="">
      <xdr:nvSpPr>
        <xdr:cNvPr id="147" name="円/楕円 146"/>
        <xdr:cNvSpPr/>
      </xdr:nvSpPr>
      <xdr:spPr>
        <a:xfrm>
          <a:off x="1079500" y="99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49096</xdr:rowOff>
    </xdr:from>
    <xdr:ext cx="534377" cy="259045"/>
    <xdr:sp macro="" textlink="">
      <xdr:nvSpPr>
        <xdr:cNvPr id="148" name="テキスト ボックス 147"/>
        <xdr:cNvSpPr txBox="1"/>
      </xdr:nvSpPr>
      <xdr:spPr>
        <a:xfrm>
          <a:off x="863111" y="99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70484</xdr:rowOff>
    </xdr:from>
    <xdr:to>
      <xdr:col>6</xdr:col>
      <xdr:colOff>511175</xdr:colOff>
      <xdr:row>78</xdr:row>
      <xdr:rowOff>92311</xdr:rowOff>
    </xdr:to>
    <xdr:cxnSp macro="">
      <xdr:nvCxnSpPr>
        <xdr:cNvPr id="178" name="直線コネクタ 177"/>
        <xdr:cNvCxnSpPr/>
      </xdr:nvCxnSpPr>
      <xdr:spPr>
        <a:xfrm flipV="1">
          <a:off x="3797300" y="13443584"/>
          <a:ext cx="8382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92311</xdr:rowOff>
    </xdr:from>
    <xdr:to>
      <xdr:col>5</xdr:col>
      <xdr:colOff>358775</xdr:colOff>
      <xdr:row>78</xdr:row>
      <xdr:rowOff>98000</xdr:rowOff>
    </xdr:to>
    <xdr:cxnSp macro="">
      <xdr:nvCxnSpPr>
        <xdr:cNvPr id="181" name="直線コネクタ 180"/>
        <xdr:cNvCxnSpPr/>
      </xdr:nvCxnSpPr>
      <xdr:spPr>
        <a:xfrm flipV="1">
          <a:off x="2908300" y="13465411"/>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98000</xdr:rowOff>
    </xdr:from>
    <xdr:to>
      <xdr:col>4</xdr:col>
      <xdr:colOff>155575</xdr:colOff>
      <xdr:row>78</xdr:row>
      <xdr:rowOff>127882</xdr:rowOff>
    </xdr:to>
    <xdr:cxnSp macro="">
      <xdr:nvCxnSpPr>
        <xdr:cNvPr id="184" name="直線コネクタ 183"/>
        <xdr:cNvCxnSpPr/>
      </xdr:nvCxnSpPr>
      <xdr:spPr>
        <a:xfrm flipV="1">
          <a:off x="2019300" y="13471100"/>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127122</xdr:rowOff>
    </xdr:from>
    <xdr:to>
      <xdr:col>2</xdr:col>
      <xdr:colOff>638175</xdr:colOff>
      <xdr:row>78</xdr:row>
      <xdr:rowOff>127882</xdr:rowOff>
    </xdr:to>
    <xdr:cxnSp macro="">
      <xdr:nvCxnSpPr>
        <xdr:cNvPr id="187" name="直線コネクタ 186"/>
        <xdr:cNvCxnSpPr/>
      </xdr:nvCxnSpPr>
      <xdr:spPr>
        <a:xfrm>
          <a:off x="1130300" y="13500222"/>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19684</xdr:rowOff>
    </xdr:from>
    <xdr:to>
      <xdr:col>6</xdr:col>
      <xdr:colOff>561975</xdr:colOff>
      <xdr:row>78</xdr:row>
      <xdr:rowOff>121284</xdr:rowOff>
    </xdr:to>
    <xdr:sp macro="" textlink="">
      <xdr:nvSpPr>
        <xdr:cNvPr id="197" name="円/楕円 196"/>
        <xdr:cNvSpPr/>
      </xdr:nvSpPr>
      <xdr:spPr>
        <a:xfrm>
          <a:off x="4584700" y="133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128790</xdr:rowOff>
    </xdr:from>
    <xdr:ext cx="599010" cy="259045"/>
    <xdr:sp macro="" textlink="">
      <xdr:nvSpPr>
        <xdr:cNvPr id="198" name="民生費該当値テキスト"/>
        <xdr:cNvSpPr txBox="1"/>
      </xdr:nvSpPr>
      <xdr:spPr>
        <a:xfrm>
          <a:off x="4686300" y="1333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138,167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41511</xdr:rowOff>
    </xdr:from>
    <xdr:to>
      <xdr:col>5</xdr:col>
      <xdr:colOff>409575</xdr:colOff>
      <xdr:row>78</xdr:row>
      <xdr:rowOff>143111</xdr:rowOff>
    </xdr:to>
    <xdr:sp macro="" textlink="">
      <xdr:nvSpPr>
        <xdr:cNvPr id="199" name="円/楕円 198"/>
        <xdr:cNvSpPr/>
      </xdr:nvSpPr>
      <xdr:spPr>
        <a:xfrm>
          <a:off x="3746500" y="134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134238</xdr:rowOff>
    </xdr:from>
    <xdr:ext cx="599010" cy="259045"/>
    <xdr:sp macro="" textlink="">
      <xdr:nvSpPr>
        <xdr:cNvPr id="200" name="テキスト ボックス 199"/>
        <xdr:cNvSpPr txBox="1"/>
      </xdr:nvSpPr>
      <xdr:spPr>
        <a:xfrm>
          <a:off x="3497794" y="1350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47200</xdr:rowOff>
    </xdr:from>
    <xdr:to>
      <xdr:col>4</xdr:col>
      <xdr:colOff>206375</xdr:colOff>
      <xdr:row>78</xdr:row>
      <xdr:rowOff>148800</xdr:rowOff>
    </xdr:to>
    <xdr:sp macro="" textlink="">
      <xdr:nvSpPr>
        <xdr:cNvPr id="201" name="円/楕円 200"/>
        <xdr:cNvSpPr/>
      </xdr:nvSpPr>
      <xdr:spPr>
        <a:xfrm>
          <a:off x="2857500" y="134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139927</xdr:rowOff>
    </xdr:from>
    <xdr:ext cx="599010" cy="259045"/>
    <xdr:sp macro="" textlink="">
      <xdr:nvSpPr>
        <xdr:cNvPr id="202" name="テキスト ボックス 201"/>
        <xdr:cNvSpPr txBox="1"/>
      </xdr:nvSpPr>
      <xdr:spPr>
        <a:xfrm>
          <a:off x="2608794" y="1351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77082</xdr:rowOff>
    </xdr:from>
    <xdr:to>
      <xdr:col>3</xdr:col>
      <xdr:colOff>3175</xdr:colOff>
      <xdr:row>79</xdr:row>
      <xdr:rowOff>7232</xdr:rowOff>
    </xdr:to>
    <xdr:sp macro="" textlink="">
      <xdr:nvSpPr>
        <xdr:cNvPr id="203" name="円/楕円 202"/>
        <xdr:cNvSpPr/>
      </xdr:nvSpPr>
      <xdr:spPr>
        <a:xfrm>
          <a:off x="1968500" y="134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169809</xdr:rowOff>
    </xdr:from>
    <xdr:ext cx="599010" cy="259045"/>
    <xdr:sp macro="" textlink="">
      <xdr:nvSpPr>
        <xdr:cNvPr id="204" name="テキスト ボックス 203"/>
        <xdr:cNvSpPr txBox="1"/>
      </xdr:nvSpPr>
      <xdr:spPr>
        <a:xfrm>
          <a:off x="1719794" y="1354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123,102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76322</xdr:rowOff>
    </xdr:from>
    <xdr:to>
      <xdr:col>1</xdr:col>
      <xdr:colOff>485775</xdr:colOff>
      <xdr:row>79</xdr:row>
      <xdr:rowOff>6472</xdr:rowOff>
    </xdr:to>
    <xdr:sp macro="" textlink="">
      <xdr:nvSpPr>
        <xdr:cNvPr id="205" name="円/楕円 204"/>
        <xdr:cNvSpPr/>
      </xdr:nvSpPr>
      <xdr:spPr>
        <a:xfrm>
          <a:off x="1079500" y="134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169049</xdr:rowOff>
    </xdr:from>
    <xdr:ext cx="599010" cy="259045"/>
    <xdr:sp macro="" textlink="">
      <xdr:nvSpPr>
        <xdr:cNvPr id="206" name="テキスト ボックス 205"/>
        <xdr:cNvSpPr txBox="1"/>
      </xdr:nvSpPr>
      <xdr:spPr>
        <a:xfrm>
          <a:off x="830794" y="1354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67818</xdr:rowOff>
    </xdr:from>
    <xdr:to>
      <xdr:col>6</xdr:col>
      <xdr:colOff>511175</xdr:colOff>
      <xdr:row>97</xdr:row>
      <xdr:rowOff>76225</xdr:rowOff>
    </xdr:to>
    <xdr:cxnSp macro="">
      <xdr:nvCxnSpPr>
        <xdr:cNvPr id="235" name="直線コネクタ 234"/>
        <xdr:cNvCxnSpPr/>
      </xdr:nvCxnSpPr>
      <xdr:spPr>
        <a:xfrm>
          <a:off x="3797300" y="16698468"/>
          <a:ext cx="8382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45555</xdr:rowOff>
    </xdr:from>
    <xdr:to>
      <xdr:col>5</xdr:col>
      <xdr:colOff>358775</xdr:colOff>
      <xdr:row>97</xdr:row>
      <xdr:rowOff>67818</xdr:rowOff>
    </xdr:to>
    <xdr:cxnSp macro="">
      <xdr:nvCxnSpPr>
        <xdr:cNvPr id="238" name="直線コネクタ 237"/>
        <xdr:cNvCxnSpPr/>
      </xdr:nvCxnSpPr>
      <xdr:spPr>
        <a:xfrm>
          <a:off x="2908300" y="16676205"/>
          <a:ext cx="8890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144501</xdr:rowOff>
    </xdr:from>
    <xdr:to>
      <xdr:col>4</xdr:col>
      <xdr:colOff>155575</xdr:colOff>
      <xdr:row>97</xdr:row>
      <xdr:rowOff>45555</xdr:rowOff>
    </xdr:to>
    <xdr:cxnSp macro="">
      <xdr:nvCxnSpPr>
        <xdr:cNvPr id="241" name="直線コネクタ 240"/>
        <xdr:cNvCxnSpPr/>
      </xdr:nvCxnSpPr>
      <xdr:spPr>
        <a:xfrm>
          <a:off x="2019300" y="16603701"/>
          <a:ext cx="8890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144501</xdr:rowOff>
    </xdr:from>
    <xdr:to>
      <xdr:col>2</xdr:col>
      <xdr:colOff>638175</xdr:colOff>
      <xdr:row>96</xdr:row>
      <xdr:rowOff>152972</xdr:rowOff>
    </xdr:to>
    <xdr:cxnSp macro="">
      <xdr:nvCxnSpPr>
        <xdr:cNvPr id="244" name="直線コネクタ 243"/>
        <xdr:cNvCxnSpPr/>
      </xdr:nvCxnSpPr>
      <xdr:spPr>
        <a:xfrm flipV="1">
          <a:off x="1130300" y="16603701"/>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25425</xdr:rowOff>
    </xdr:from>
    <xdr:to>
      <xdr:col>6</xdr:col>
      <xdr:colOff>561975</xdr:colOff>
      <xdr:row>97</xdr:row>
      <xdr:rowOff>127025</xdr:rowOff>
    </xdr:to>
    <xdr:sp macro="" textlink="">
      <xdr:nvSpPr>
        <xdr:cNvPr id="254" name="円/楕円 253"/>
        <xdr:cNvSpPr/>
      </xdr:nvSpPr>
      <xdr:spPr>
        <a:xfrm>
          <a:off x="4584700" y="166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111802</xdr:rowOff>
    </xdr:from>
    <xdr:ext cx="534377" cy="259045"/>
    <xdr:sp macro="" textlink="">
      <xdr:nvSpPr>
        <xdr:cNvPr id="255" name="衛生費該当値テキスト"/>
        <xdr:cNvSpPr txBox="1"/>
      </xdr:nvSpPr>
      <xdr:spPr>
        <a:xfrm>
          <a:off x="4686300" y="165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24,498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17018</xdr:rowOff>
    </xdr:from>
    <xdr:to>
      <xdr:col>5</xdr:col>
      <xdr:colOff>409575</xdr:colOff>
      <xdr:row>97</xdr:row>
      <xdr:rowOff>118618</xdr:rowOff>
    </xdr:to>
    <xdr:sp macro="" textlink="">
      <xdr:nvSpPr>
        <xdr:cNvPr id="256" name="円/楕円 255"/>
        <xdr:cNvSpPr/>
      </xdr:nvSpPr>
      <xdr:spPr>
        <a:xfrm>
          <a:off x="3746500" y="166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109745</xdr:rowOff>
    </xdr:from>
    <xdr:ext cx="534377" cy="259045"/>
    <xdr:sp macro="" textlink="">
      <xdr:nvSpPr>
        <xdr:cNvPr id="257" name="テキスト ボックス 256"/>
        <xdr:cNvSpPr txBox="1"/>
      </xdr:nvSpPr>
      <xdr:spPr>
        <a:xfrm>
          <a:off x="3530111" y="167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166205</xdr:rowOff>
    </xdr:from>
    <xdr:to>
      <xdr:col>4</xdr:col>
      <xdr:colOff>206375</xdr:colOff>
      <xdr:row>97</xdr:row>
      <xdr:rowOff>96355</xdr:rowOff>
    </xdr:to>
    <xdr:sp macro="" textlink="">
      <xdr:nvSpPr>
        <xdr:cNvPr id="258" name="円/楕円 257"/>
        <xdr:cNvSpPr/>
      </xdr:nvSpPr>
      <xdr:spPr>
        <a:xfrm>
          <a:off x="2857500" y="166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87482</xdr:rowOff>
    </xdr:from>
    <xdr:ext cx="534377" cy="259045"/>
    <xdr:sp macro="" textlink="">
      <xdr:nvSpPr>
        <xdr:cNvPr id="259" name="テキスト ボックス 258"/>
        <xdr:cNvSpPr txBox="1"/>
      </xdr:nvSpPr>
      <xdr:spPr>
        <a:xfrm>
          <a:off x="2641111" y="167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93701</xdr:rowOff>
    </xdr:from>
    <xdr:to>
      <xdr:col>3</xdr:col>
      <xdr:colOff>3175</xdr:colOff>
      <xdr:row>97</xdr:row>
      <xdr:rowOff>23851</xdr:rowOff>
    </xdr:to>
    <xdr:sp macro="" textlink="">
      <xdr:nvSpPr>
        <xdr:cNvPr id="260" name="円/楕円 259"/>
        <xdr:cNvSpPr/>
      </xdr:nvSpPr>
      <xdr:spPr>
        <a:xfrm>
          <a:off x="1968500" y="165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14978</xdr:rowOff>
    </xdr:from>
    <xdr:ext cx="534377" cy="259045"/>
    <xdr:sp macro="" textlink="">
      <xdr:nvSpPr>
        <xdr:cNvPr id="261" name="テキスト ボックス 260"/>
        <xdr:cNvSpPr txBox="1"/>
      </xdr:nvSpPr>
      <xdr:spPr>
        <a:xfrm>
          <a:off x="1752111" y="166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102172</xdr:rowOff>
    </xdr:from>
    <xdr:to>
      <xdr:col>1</xdr:col>
      <xdr:colOff>485775</xdr:colOff>
      <xdr:row>97</xdr:row>
      <xdr:rowOff>32322</xdr:rowOff>
    </xdr:to>
    <xdr:sp macro="" textlink="">
      <xdr:nvSpPr>
        <xdr:cNvPr id="262" name="円/楕円 261"/>
        <xdr:cNvSpPr/>
      </xdr:nvSpPr>
      <xdr:spPr>
        <a:xfrm>
          <a:off x="1079500" y="165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23449</xdr:rowOff>
    </xdr:from>
    <xdr:ext cx="534377" cy="259045"/>
    <xdr:sp macro="" textlink="">
      <xdr:nvSpPr>
        <xdr:cNvPr id="263" name="テキスト ボックス 262"/>
        <xdr:cNvSpPr txBox="1"/>
      </xdr:nvSpPr>
      <xdr:spPr>
        <a:xfrm>
          <a:off x="863111" y="1665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47498</xdr:rowOff>
    </xdr:from>
    <xdr:to>
      <xdr:col>15</xdr:col>
      <xdr:colOff>180975</xdr:colOff>
      <xdr:row>38</xdr:row>
      <xdr:rowOff>49022</xdr:rowOff>
    </xdr:to>
    <xdr:cxnSp macro="">
      <xdr:nvCxnSpPr>
        <xdr:cNvPr id="292" name="直線コネクタ 291"/>
        <xdr:cNvCxnSpPr/>
      </xdr:nvCxnSpPr>
      <xdr:spPr>
        <a:xfrm>
          <a:off x="9639300" y="656259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8255</xdr:rowOff>
    </xdr:from>
    <xdr:to>
      <xdr:col>14</xdr:col>
      <xdr:colOff>28575</xdr:colOff>
      <xdr:row>38</xdr:row>
      <xdr:rowOff>47498</xdr:rowOff>
    </xdr:to>
    <xdr:cxnSp macro="">
      <xdr:nvCxnSpPr>
        <xdr:cNvPr id="295" name="直線コネクタ 294"/>
        <xdr:cNvCxnSpPr/>
      </xdr:nvCxnSpPr>
      <xdr:spPr>
        <a:xfrm>
          <a:off x="8750300" y="6523355"/>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27115</xdr:rowOff>
    </xdr:from>
    <xdr:to>
      <xdr:col>12</xdr:col>
      <xdr:colOff>511175</xdr:colOff>
      <xdr:row>38</xdr:row>
      <xdr:rowOff>8255</xdr:rowOff>
    </xdr:to>
    <xdr:cxnSp macro="">
      <xdr:nvCxnSpPr>
        <xdr:cNvPr id="298" name="直線コネクタ 297"/>
        <xdr:cNvCxnSpPr/>
      </xdr:nvCxnSpPr>
      <xdr:spPr>
        <a:xfrm>
          <a:off x="7861300" y="6370765"/>
          <a:ext cx="889000" cy="1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27115</xdr:rowOff>
    </xdr:from>
    <xdr:to>
      <xdr:col>11</xdr:col>
      <xdr:colOff>307975</xdr:colOff>
      <xdr:row>37</xdr:row>
      <xdr:rowOff>39878</xdr:rowOff>
    </xdr:to>
    <xdr:cxnSp macro="">
      <xdr:nvCxnSpPr>
        <xdr:cNvPr id="301" name="直線コネクタ 300"/>
        <xdr:cNvCxnSpPr/>
      </xdr:nvCxnSpPr>
      <xdr:spPr>
        <a:xfrm flipV="1">
          <a:off x="6972300" y="637076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169672</xdr:rowOff>
    </xdr:from>
    <xdr:to>
      <xdr:col>15</xdr:col>
      <xdr:colOff>231775</xdr:colOff>
      <xdr:row>38</xdr:row>
      <xdr:rowOff>99822</xdr:rowOff>
    </xdr:to>
    <xdr:sp macro="" textlink="">
      <xdr:nvSpPr>
        <xdr:cNvPr id="311" name="円/楕円 310"/>
        <xdr:cNvSpPr/>
      </xdr:nvSpPr>
      <xdr:spPr>
        <a:xfrm>
          <a:off x="10426700" y="65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148099</xdr:rowOff>
    </xdr:from>
    <xdr:ext cx="378565" cy="259045"/>
    <xdr:sp macro="" textlink="">
      <xdr:nvSpPr>
        <xdr:cNvPr id="312" name="労働費該当値テキスト"/>
        <xdr:cNvSpPr txBox="1"/>
      </xdr:nvSpPr>
      <xdr:spPr>
        <a:xfrm>
          <a:off x="10528300" y="6491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168148</xdr:rowOff>
    </xdr:from>
    <xdr:to>
      <xdr:col>14</xdr:col>
      <xdr:colOff>79375</xdr:colOff>
      <xdr:row>38</xdr:row>
      <xdr:rowOff>98298</xdr:rowOff>
    </xdr:to>
    <xdr:sp macro="" textlink="">
      <xdr:nvSpPr>
        <xdr:cNvPr id="313" name="円/楕円 312"/>
        <xdr:cNvSpPr/>
      </xdr:nvSpPr>
      <xdr:spPr>
        <a:xfrm>
          <a:off x="9588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89425</xdr:rowOff>
    </xdr:from>
    <xdr:ext cx="378565" cy="259045"/>
    <xdr:sp macro="" textlink="">
      <xdr:nvSpPr>
        <xdr:cNvPr id="314" name="テキスト ボックス 313"/>
        <xdr:cNvSpPr txBox="1"/>
      </xdr:nvSpPr>
      <xdr:spPr>
        <a:xfrm>
          <a:off x="9450017" y="660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128905</xdr:rowOff>
    </xdr:from>
    <xdr:to>
      <xdr:col>12</xdr:col>
      <xdr:colOff>561975</xdr:colOff>
      <xdr:row>38</xdr:row>
      <xdr:rowOff>59055</xdr:rowOff>
    </xdr:to>
    <xdr:sp macro="" textlink="">
      <xdr:nvSpPr>
        <xdr:cNvPr id="315" name="円/楕円 314"/>
        <xdr:cNvSpPr/>
      </xdr:nvSpPr>
      <xdr:spPr>
        <a:xfrm>
          <a:off x="8699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50182</xdr:rowOff>
    </xdr:from>
    <xdr:ext cx="469744" cy="259045"/>
    <xdr:sp macro="" textlink="">
      <xdr:nvSpPr>
        <xdr:cNvPr id="316" name="テキスト ボックス 315"/>
        <xdr:cNvSpPr txBox="1"/>
      </xdr:nvSpPr>
      <xdr:spPr>
        <a:xfrm>
          <a:off x="8515427" y="656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147765</xdr:rowOff>
    </xdr:from>
    <xdr:to>
      <xdr:col>11</xdr:col>
      <xdr:colOff>358775</xdr:colOff>
      <xdr:row>37</xdr:row>
      <xdr:rowOff>77915</xdr:rowOff>
    </xdr:to>
    <xdr:sp macro="" textlink="">
      <xdr:nvSpPr>
        <xdr:cNvPr id="317" name="円/楕円 316"/>
        <xdr:cNvSpPr/>
      </xdr:nvSpPr>
      <xdr:spPr>
        <a:xfrm>
          <a:off x="7810500" y="63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69042</xdr:rowOff>
    </xdr:from>
    <xdr:ext cx="469744" cy="259045"/>
    <xdr:sp macro="" textlink="">
      <xdr:nvSpPr>
        <xdr:cNvPr id="318" name="テキスト ボックス 317"/>
        <xdr:cNvSpPr txBox="1"/>
      </xdr:nvSpPr>
      <xdr:spPr>
        <a:xfrm>
          <a:off x="7626427" y="641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160528</xdr:rowOff>
    </xdr:from>
    <xdr:to>
      <xdr:col>10</xdr:col>
      <xdr:colOff>155575</xdr:colOff>
      <xdr:row>37</xdr:row>
      <xdr:rowOff>90678</xdr:rowOff>
    </xdr:to>
    <xdr:sp macro="" textlink="">
      <xdr:nvSpPr>
        <xdr:cNvPr id="319" name="円/楕円 318"/>
        <xdr:cNvSpPr/>
      </xdr:nvSpPr>
      <xdr:spPr>
        <a:xfrm>
          <a:off x="69215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81805</xdr:rowOff>
    </xdr:from>
    <xdr:ext cx="469744" cy="259045"/>
    <xdr:sp macro="" textlink="">
      <xdr:nvSpPr>
        <xdr:cNvPr id="320" name="テキスト ボックス 319"/>
        <xdr:cNvSpPr txBox="1"/>
      </xdr:nvSpPr>
      <xdr:spPr>
        <a:xfrm>
          <a:off x="6737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63195</xdr:rowOff>
    </xdr:from>
    <xdr:to>
      <xdr:col>15</xdr:col>
      <xdr:colOff>180975</xdr:colOff>
      <xdr:row>56</xdr:row>
      <xdr:rowOff>157188</xdr:rowOff>
    </xdr:to>
    <xdr:cxnSp macro="">
      <xdr:nvCxnSpPr>
        <xdr:cNvPr id="349" name="直線コネクタ 348"/>
        <xdr:cNvCxnSpPr/>
      </xdr:nvCxnSpPr>
      <xdr:spPr>
        <a:xfrm>
          <a:off x="9639300" y="9664395"/>
          <a:ext cx="8382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63195</xdr:rowOff>
    </xdr:from>
    <xdr:to>
      <xdr:col>14</xdr:col>
      <xdr:colOff>28575</xdr:colOff>
      <xdr:row>57</xdr:row>
      <xdr:rowOff>94806</xdr:rowOff>
    </xdr:to>
    <xdr:cxnSp macro="">
      <xdr:nvCxnSpPr>
        <xdr:cNvPr id="352" name="直線コネクタ 351"/>
        <xdr:cNvCxnSpPr/>
      </xdr:nvCxnSpPr>
      <xdr:spPr>
        <a:xfrm flipV="1">
          <a:off x="8750300" y="9664395"/>
          <a:ext cx="889000" cy="20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87884</xdr:rowOff>
    </xdr:from>
    <xdr:to>
      <xdr:col>12</xdr:col>
      <xdr:colOff>511175</xdr:colOff>
      <xdr:row>57</xdr:row>
      <xdr:rowOff>94806</xdr:rowOff>
    </xdr:to>
    <xdr:cxnSp macro="">
      <xdr:nvCxnSpPr>
        <xdr:cNvPr id="355" name="直線コネクタ 354"/>
        <xdr:cNvCxnSpPr/>
      </xdr:nvCxnSpPr>
      <xdr:spPr>
        <a:xfrm>
          <a:off x="7861300" y="9860534"/>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87884</xdr:rowOff>
    </xdr:from>
    <xdr:to>
      <xdr:col>11</xdr:col>
      <xdr:colOff>307975</xdr:colOff>
      <xdr:row>57</xdr:row>
      <xdr:rowOff>114288</xdr:rowOff>
    </xdr:to>
    <xdr:cxnSp macro="">
      <xdr:nvCxnSpPr>
        <xdr:cNvPr id="358" name="直線コネクタ 357"/>
        <xdr:cNvCxnSpPr/>
      </xdr:nvCxnSpPr>
      <xdr:spPr>
        <a:xfrm flipV="1">
          <a:off x="6972300" y="9860534"/>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106388</xdr:rowOff>
    </xdr:from>
    <xdr:to>
      <xdr:col>15</xdr:col>
      <xdr:colOff>231775</xdr:colOff>
      <xdr:row>57</xdr:row>
      <xdr:rowOff>36538</xdr:rowOff>
    </xdr:to>
    <xdr:sp macro="" textlink="">
      <xdr:nvSpPr>
        <xdr:cNvPr id="368" name="円/楕円 367"/>
        <xdr:cNvSpPr/>
      </xdr:nvSpPr>
      <xdr:spPr>
        <a:xfrm>
          <a:off x="10426700" y="97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129265</xdr:rowOff>
    </xdr:from>
    <xdr:ext cx="534377" cy="259045"/>
    <xdr:sp macro="" textlink="">
      <xdr:nvSpPr>
        <xdr:cNvPr id="369" name="農林水産業費該当値テキスト"/>
        <xdr:cNvSpPr txBox="1"/>
      </xdr:nvSpPr>
      <xdr:spPr>
        <a:xfrm>
          <a:off x="10528300" y="95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31,623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12395</xdr:rowOff>
    </xdr:from>
    <xdr:to>
      <xdr:col>14</xdr:col>
      <xdr:colOff>79375</xdr:colOff>
      <xdr:row>56</xdr:row>
      <xdr:rowOff>113995</xdr:rowOff>
    </xdr:to>
    <xdr:sp macro="" textlink="">
      <xdr:nvSpPr>
        <xdr:cNvPr id="370" name="円/楕円 369"/>
        <xdr:cNvSpPr/>
      </xdr:nvSpPr>
      <xdr:spPr>
        <a:xfrm>
          <a:off x="9588500" y="96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130522</xdr:rowOff>
    </xdr:from>
    <xdr:ext cx="534377" cy="259045"/>
    <xdr:sp macro="" textlink="">
      <xdr:nvSpPr>
        <xdr:cNvPr id="371" name="テキスト ボックス 370"/>
        <xdr:cNvSpPr txBox="1"/>
      </xdr:nvSpPr>
      <xdr:spPr>
        <a:xfrm>
          <a:off x="9372111" y="938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44006</xdr:rowOff>
    </xdr:from>
    <xdr:to>
      <xdr:col>12</xdr:col>
      <xdr:colOff>561975</xdr:colOff>
      <xdr:row>57</xdr:row>
      <xdr:rowOff>145606</xdr:rowOff>
    </xdr:to>
    <xdr:sp macro="" textlink="">
      <xdr:nvSpPr>
        <xdr:cNvPr id="372" name="円/楕円 371"/>
        <xdr:cNvSpPr/>
      </xdr:nvSpPr>
      <xdr:spPr>
        <a:xfrm>
          <a:off x="8699500" y="98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136733</xdr:rowOff>
    </xdr:from>
    <xdr:ext cx="534377" cy="259045"/>
    <xdr:sp macro="" textlink="">
      <xdr:nvSpPr>
        <xdr:cNvPr id="373" name="テキスト ボックス 372"/>
        <xdr:cNvSpPr txBox="1"/>
      </xdr:nvSpPr>
      <xdr:spPr>
        <a:xfrm>
          <a:off x="8483111" y="99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37084</xdr:rowOff>
    </xdr:from>
    <xdr:to>
      <xdr:col>11</xdr:col>
      <xdr:colOff>358775</xdr:colOff>
      <xdr:row>57</xdr:row>
      <xdr:rowOff>138684</xdr:rowOff>
    </xdr:to>
    <xdr:sp macro="" textlink="">
      <xdr:nvSpPr>
        <xdr:cNvPr id="374" name="円/楕円 373"/>
        <xdr:cNvSpPr/>
      </xdr:nvSpPr>
      <xdr:spPr>
        <a:xfrm>
          <a:off x="7810500" y="98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129811</xdr:rowOff>
    </xdr:from>
    <xdr:ext cx="534377" cy="259045"/>
    <xdr:sp macro="" textlink="">
      <xdr:nvSpPr>
        <xdr:cNvPr id="375" name="テキスト ボックス 374"/>
        <xdr:cNvSpPr txBox="1"/>
      </xdr:nvSpPr>
      <xdr:spPr>
        <a:xfrm>
          <a:off x="7594111" y="99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63488</xdr:rowOff>
    </xdr:from>
    <xdr:to>
      <xdr:col>10</xdr:col>
      <xdr:colOff>155575</xdr:colOff>
      <xdr:row>57</xdr:row>
      <xdr:rowOff>165088</xdr:rowOff>
    </xdr:to>
    <xdr:sp macro="" textlink="">
      <xdr:nvSpPr>
        <xdr:cNvPr id="376" name="円/楕円 375"/>
        <xdr:cNvSpPr/>
      </xdr:nvSpPr>
      <xdr:spPr>
        <a:xfrm>
          <a:off x="6921500" y="983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156215</xdr:rowOff>
    </xdr:from>
    <xdr:ext cx="534377" cy="259045"/>
    <xdr:sp macro="" textlink="">
      <xdr:nvSpPr>
        <xdr:cNvPr id="377" name="テキスト ボックス 376"/>
        <xdr:cNvSpPr txBox="1"/>
      </xdr:nvSpPr>
      <xdr:spPr>
        <a:xfrm>
          <a:off x="6705111" y="992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5610</xdr:rowOff>
    </xdr:from>
    <xdr:to>
      <xdr:col>15</xdr:col>
      <xdr:colOff>180975</xdr:colOff>
      <xdr:row>74</xdr:row>
      <xdr:rowOff>141561</xdr:rowOff>
    </xdr:to>
    <xdr:cxnSp macro="">
      <xdr:nvCxnSpPr>
        <xdr:cNvPr id="408" name="直線コネクタ 407"/>
        <xdr:cNvCxnSpPr/>
      </xdr:nvCxnSpPr>
      <xdr:spPr>
        <a:xfrm>
          <a:off x="9639300" y="12521460"/>
          <a:ext cx="838200" cy="30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5610</xdr:rowOff>
    </xdr:from>
    <xdr:to>
      <xdr:col>14</xdr:col>
      <xdr:colOff>28575</xdr:colOff>
      <xdr:row>74</xdr:row>
      <xdr:rowOff>1332</xdr:rowOff>
    </xdr:to>
    <xdr:cxnSp macro="">
      <xdr:nvCxnSpPr>
        <xdr:cNvPr id="411" name="直線コネクタ 410"/>
        <xdr:cNvCxnSpPr/>
      </xdr:nvCxnSpPr>
      <xdr:spPr>
        <a:xfrm flipV="1">
          <a:off x="8750300" y="12521460"/>
          <a:ext cx="889000" cy="16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1332</xdr:rowOff>
    </xdr:from>
    <xdr:to>
      <xdr:col>12</xdr:col>
      <xdr:colOff>511175</xdr:colOff>
      <xdr:row>74</xdr:row>
      <xdr:rowOff>28927</xdr:rowOff>
    </xdr:to>
    <xdr:cxnSp macro="">
      <xdr:nvCxnSpPr>
        <xdr:cNvPr id="414" name="直線コネクタ 413"/>
        <xdr:cNvCxnSpPr/>
      </xdr:nvCxnSpPr>
      <xdr:spPr>
        <a:xfrm flipV="1">
          <a:off x="7861300" y="12688632"/>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6" name="テキスト ボックス 415"/>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28927</xdr:rowOff>
    </xdr:from>
    <xdr:to>
      <xdr:col>11</xdr:col>
      <xdr:colOff>307975</xdr:colOff>
      <xdr:row>74</xdr:row>
      <xdr:rowOff>114913</xdr:rowOff>
    </xdr:to>
    <xdr:cxnSp macro="">
      <xdr:nvCxnSpPr>
        <xdr:cNvPr id="417" name="直線コネクタ 416"/>
        <xdr:cNvCxnSpPr/>
      </xdr:nvCxnSpPr>
      <xdr:spPr>
        <a:xfrm flipV="1">
          <a:off x="6972300" y="12716227"/>
          <a:ext cx="889000" cy="8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9" name="テキスト ボックス 418"/>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21" name="テキスト ボックス 420"/>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90761</xdr:rowOff>
    </xdr:from>
    <xdr:to>
      <xdr:col>15</xdr:col>
      <xdr:colOff>231775</xdr:colOff>
      <xdr:row>75</xdr:row>
      <xdr:rowOff>20911</xdr:rowOff>
    </xdr:to>
    <xdr:sp macro="" textlink="">
      <xdr:nvSpPr>
        <xdr:cNvPr id="427" name="円/楕円 426"/>
        <xdr:cNvSpPr/>
      </xdr:nvSpPr>
      <xdr:spPr>
        <a:xfrm>
          <a:off x="10426700" y="1277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113638</xdr:rowOff>
    </xdr:from>
    <xdr:ext cx="534377" cy="259045"/>
    <xdr:sp macro="" textlink="">
      <xdr:nvSpPr>
        <xdr:cNvPr id="428" name="商工費該当値テキスト"/>
        <xdr:cNvSpPr txBox="1"/>
      </xdr:nvSpPr>
      <xdr:spPr>
        <a:xfrm>
          <a:off x="10528300" y="1262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24,943</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126260</xdr:rowOff>
    </xdr:from>
    <xdr:to>
      <xdr:col>14</xdr:col>
      <xdr:colOff>79375</xdr:colOff>
      <xdr:row>73</xdr:row>
      <xdr:rowOff>56410</xdr:rowOff>
    </xdr:to>
    <xdr:sp macro="" textlink="">
      <xdr:nvSpPr>
        <xdr:cNvPr id="429" name="円/楕円 428"/>
        <xdr:cNvSpPr/>
      </xdr:nvSpPr>
      <xdr:spPr>
        <a:xfrm>
          <a:off x="9588500" y="124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72937</xdr:rowOff>
    </xdr:from>
    <xdr:ext cx="534377" cy="259045"/>
    <xdr:sp macro="" textlink="">
      <xdr:nvSpPr>
        <xdr:cNvPr id="430" name="テキスト ボックス 429"/>
        <xdr:cNvSpPr txBox="1"/>
      </xdr:nvSpPr>
      <xdr:spPr>
        <a:xfrm>
          <a:off x="9372111" y="1224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34,356</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121982</xdr:rowOff>
    </xdr:from>
    <xdr:to>
      <xdr:col>12</xdr:col>
      <xdr:colOff>561975</xdr:colOff>
      <xdr:row>74</xdr:row>
      <xdr:rowOff>52132</xdr:rowOff>
    </xdr:to>
    <xdr:sp macro="" textlink="">
      <xdr:nvSpPr>
        <xdr:cNvPr id="431" name="円/楕円 430"/>
        <xdr:cNvSpPr/>
      </xdr:nvSpPr>
      <xdr:spPr>
        <a:xfrm>
          <a:off x="8699500" y="126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68659</xdr:rowOff>
    </xdr:from>
    <xdr:ext cx="534377" cy="259045"/>
    <xdr:sp macro="" textlink="">
      <xdr:nvSpPr>
        <xdr:cNvPr id="432" name="テキスト ボックス 431"/>
        <xdr:cNvSpPr txBox="1"/>
      </xdr:nvSpPr>
      <xdr:spPr>
        <a:xfrm>
          <a:off x="8483111" y="124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29,237</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149577</xdr:rowOff>
    </xdr:from>
    <xdr:to>
      <xdr:col>11</xdr:col>
      <xdr:colOff>358775</xdr:colOff>
      <xdr:row>74</xdr:row>
      <xdr:rowOff>79727</xdr:rowOff>
    </xdr:to>
    <xdr:sp macro="" textlink="">
      <xdr:nvSpPr>
        <xdr:cNvPr id="433" name="円/楕円 432"/>
        <xdr:cNvSpPr/>
      </xdr:nvSpPr>
      <xdr:spPr>
        <a:xfrm>
          <a:off x="7810500" y="126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96254</xdr:rowOff>
    </xdr:from>
    <xdr:ext cx="534377" cy="259045"/>
    <xdr:sp macro="" textlink="">
      <xdr:nvSpPr>
        <xdr:cNvPr id="434" name="テキスト ボックス 433"/>
        <xdr:cNvSpPr txBox="1"/>
      </xdr:nvSpPr>
      <xdr:spPr>
        <a:xfrm>
          <a:off x="7594111" y="1244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28,392</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64113</xdr:rowOff>
    </xdr:from>
    <xdr:to>
      <xdr:col>10</xdr:col>
      <xdr:colOff>155575</xdr:colOff>
      <xdr:row>74</xdr:row>
      <xdr:rowOff>165713</xdr:rowOff>
    </xdr:to>
    <xdr:sp macro="" textlink="">
      <xdr:nvSpPr>
        <xdr:cNvPr id="435" name="円/楕円 434"/>
        <xdr:cNvSpPr/>
      </xdr:nvSpPr>
      <xdr:spPr>
        <a:xfrm>
          <a:off x="6921500" y="127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10790</xdr:rowOff>
    </xdr:from>
    <xdr:ext cx="534377" cy="259045"/>
    <xdr:sp macro="" textlink="">
      <xdr:nvSpPr>
        <xdr:cNvPr id="436" name="テキスト ボックス 435"/>
        <xdr:cNvSpPr txBox="1"/>
      </xdr:nvSpPr>
      <xdr:spPr>
        <a:xfrm>
          <a:off x="6705111" y="1252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169827</xdr:rowOff>
    </xdr:from>
    <xdr:to>
      <xdr:col>15</xdr:col>
      <xdr:colOff>180975</xdr:colOff>
      <xdr:row>99</xdr:row>
      <xdr:rowOff>2001</xdr:rowOff>
    </xdr:to>
    <xdr:cxnSp macro="">
      <xdr:nvCxnSpPr>
        <xdr:cNvPr id="467" name="直線コネクタ 466"/>
        <xdr:cNvCxnSpPr/>
      </xdr:nvCxnSpPr>
      <xdr:spPr>
        <a:xfrm flipV="1">
          <a:off x="9639300" y="16971927"/>
          <a:ext cx="8382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2001</xdr:rowOff>
    </xdr:from>
    <xdr:to>
      <xdr:col>14</xdr:col>
      <xdr:colOff>28575</xdr:colOff>
      <xdr:row>99</xdr:row>
      <xdr:rowOff>9880</xdr:rowOff>
    </xdr:to>
    <xdr:cxnSp macro="">
      <xdr:nvCxnSpPr>
        <xdr:cNvPr id="470" name="直線コネクタ 469"/>
        <xdr:cNvCxnSpPr/>
      </xdr:nvCxnSpPr>
      <xdr:spPr>
        <a:xfrm flipV="1">
          <a:off x="8750300" y="16975551"/>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7245</xdr:rowOff>
    </xdr:from>
    <xdr:to>
      <xdr:col>12</xdr:col>
      <xdr:colOff>511175</xdr:colOff>
      <xdr:row>99</xdr:row>
      <xdr:rowOff>9880</xdr:rowOff>
    </xdr:to>
    <xdr:cxnSp macro="">
      <xdr:nvCxnSpPr>
        <xdr:cNvPr id="473" name="直線コネクタ 472"/>
        <xdr:cNvCxnSpPr/>
      </xdr:nvCxnSpPr>
      <xdr:spPr>
        <a:xfrm>
          <a:off x="7861300" y="16980795"/>
          <a:ext cx="8890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169554</xdr:rowOff>
    </xdr:from>
    <xdr:to>
      <xdr:col>11</xdr:col>
      <xdr:colOff>307975</xdr:colOff>
      <xdr:row>99</xdr:row>
      <xdr:rowOff>7245</xdr:rowOff>
    </xdr:to>
    <xdr:cxnSp macro="">
      <xdr:nvCxnSpPr>
        <xdr:cNvPr id="476" name="直線コネクタ 475"/>
        <xdr:cNvCxnSpPr/>
      </xdr:nvCxnSpPr>
      <xdr:spPr>
        <a:xfrm>
          <a:off x="6972300" y="16971654"/>
          <a:ext cx="889000" cy="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80" name="テキスト ボックス 479"/>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119027</xdr:rowOff>
    </xdr:from>
    <xdr:to>
      <xdr:col>15</xdr:col>
      <xdr:colOff>231775</xdr:colOff>
      <xdr:row>99</xdr:row>
      <xdr:rowOff>49177</xdr:rowOff>
    </xdr:to>
    <xdr:sp macro="" textlink="">
      <xdr:nvSpPr>
        <xdr:cNvPr id="486" name="円/楕円 485"/>
        <xdr:cNvSpPr/>
      </xdr:nvSpPr>
      <xdr:spPr>
        <a:xfrm>
          <a:off x="10426700" y="169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78404</xdr:rowOff>
    </xdr:from>
    <xdr:ext cx="534377" cy="259045"/>
    <xdr:sp macro="" textlink="">
      <xdr:nvSpPr>
        <xdr:cNvPr id="487" name="土木費該当値テキスト"/>
        <xdr:cNvSpPr txBox="1"/>
      </xdr:nvSpPr>
      <xdr:spPr>
        <a:xfrm>
          <a:off x="10528300" y="167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122651</xdr:rowOff>
    </xdr:from>
    <xdr:to>
      <xdr:col>14</xdr:col>
      <xdr:colOff>79375</xdr:colOff>
      <xdr:row>99</xdr:row>
      <xdr:rowOff>52801</xdr:rowOff>
    </xdr:to>
    <xdr:sp macro="" textlink="">
      <xdr:nvSpPr>
        <xdr:cNvPr id="488" name="円/楕円 487"/>
        <xdr:cNvSpPr/>
      </xdr:nvSpPr>
      <xdr:spPr>
        <a:xfrm>
          <a:off x="9588500" y="169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43928</xdr:rowOff>
    </xdr:from>
    <xdr:ext cx="534377" cy="259045"/>
    <xdr:sp macro="" textlink="">
      <xdr:nvSpPr>
        <xdr:cNvPr id="489" name="テキスト ボックス 488"/>
        <xdr:cNvSpPr txBox="1"/>
      </xdr:nvSpPr>
      <xdr:spPr>
        <a:xfrm>
          <a:off x="9372111" y="1701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130530</xdr:rowOff>
    </xdr:from>
    <xdr:to>
      <xdr:col>12</xdr:col>
      <xdr:colOff>561975</xdr:colOff>
      <xdr:row>99</xdr:row>
      <xdr:rowOff>60680</xdr:rowOff>
    </xdr:to>
    <xdr:sp macro="" textlink="">
      <xdr:nvSpPr>
        <xdr:cNvPr id="490" name="円/楕円 489"/>
        <xdr:cNvSpPr/>
      </xdr:nvSpPr>
      <xdr:spPr>
        <a:xfrm>
          <a:off x="8699500" y="169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51807</xdr:rowOff>
    </xdr:from>
    <xdr:ext cx="534377" cy="259045"/>
    <xdr:sp macro="" textlink="">
      <xdr:nvSpPr>
        <xdr:cNvPr id="491" name="テキスト ボックス 490"/>
        <xdr:cNvSpPr txBox="1"/>
      </xdr:nvSpPr>
      <xdr:spPr>
        <a:xfrm>
          <a:off x="8483111" y="1702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127895</xdr:rowOff>
    </xdr:from>
    <xdr:to>
      <xdr:col>11</xdr:col>
      <xdr:colOff>358775</xdr:colOff>
      <xdr:row>99</xdr:row>
      <xdr:rowOff>58045</xdr:rowOff>
    </xdr:to>
    <xdr:sp macro="" textlink="">
      <xdr:nvSpPr>
        <xdr:cNvPr id="492" name="円/楕円 491"/>
        <xdr:cNvSpPr/>
      </xdr:nvSpPr>
      <xdr:spPr>
        <a:xfrm>
          <a:off x="7810500" y="16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49172</xdr:rowOff>
    </xdr:from>
    <xdr:ext cx="534377" cy="259045"/>
    <xdr:sp macro="" textlink="">
      <xdr:nvSpPr>
        <xdr:cNvPr id="493" name="テキスト ボックス 492"/>
        <xdr:cNvSpPr txBox="1"/>
      </xdr:nvSpPr>
      <xdr:spPr>
        <a:xfrm>
          <a:off x="7594111" y="1702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118754</xdr:rowOff>
    </xdr:from>
    <xdr:to>
      <xdr:col>10</xdr:col>
      <xdr:colOff>155575</xdr:colOff>
      <xdr:row>99</xdr:row>
      <xdr:rowOff>48904</xdr:rowOff>
    </xdr:to>
    <xdr:sp macro="" textlink="">
      <xdr:nvSpPr>
        <xdr:cNvPr id="494" name="円/楕円 493"/>
        <xdr:cNvSpPr/>
      </xdr:nvSpPr>
      <xdr:spPr>
        <a:xfrm>
          <a:off x="6921500" y="1692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65431</xdr:rowOff>
    </xdr:from>
    <xdr:ext cx="534377" cy="259045"/>
    <xdr:sp macro="" textlink="">
      <xdr:nvSpPr>
        <xdr:cNvPr id="495" name="テキスト ボックス 494"/>
        <xdr:cNvSpPr txBox="1"/>
      </xdr:nvSpPr>
      <xdr:spPr>
        <a:xfrm>
          <a:off x="6705111" y="1669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921</xdr:rowOff>
    </xdr:from>
    <xdr:to>
      <xdr:col>23</xdr:col>
      <xdr:colOff>517525</xdr:colOff>
      <xdr:row>37</xdr:row>
      <xdr:rowOff>36563</xdr:rowOff>
    </xdr:to>
    <xdr:cxnSp macro="">
      <xdr:nvCxnSpPr>
        <xdr:cNvPr id="524" name="直線コネクタ 523"/>
        <xdr:cNvCxnSpPr/>
      </xdr:nvCxnSpPr>
      <xdr:spPr>
        <a:xfrm>
          <a:off x="15481300" y="6344571"/>
          <a:ext cx="8382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71120</xdr:rowOff>
    </xdr:from>
    <xdr:to>
      <xdr:col>22</xdr:col>
      <xdr:colOff>365125</xdr:colOff>
      <xdr:row>37</xdr:row>
      <xdr:rowOff>921</xdr:rowOff>
    </xdr:to>
    <xdr:cxnSp macro="">
      <xdr:nvCxnSpPr>
        <xdr:cNvPr id="527" name="直線コネクタ 526"/>
        <xdr:cNvCxnSpPr/>
      </xdr:nvCxnSpPr>
      <xdr:spPr>
        <a:xfrm>
          <a:off x="14592300" y="6243320"/>
          <a:ext cx="889000" cy="10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71120</xdr:rowOff>
    </xdr:from>
    <xdr:to>
      <xdr:col>21</xdr:col>
      <xdr:colOff>161925</xdr:colOff>
      <xdr:row>36</xdr:row>
      <xdr:rowOff>103829</xdr:rowOff>
    </xdr:to>
    <xdr:cxnSp macro="">
      <xdr:nvCxnSpPr>
        <xdr:cNvPr id="530" name="直線コネクタ 529"/>
        <xdr:cNvCxnSpPr/>
      </xdr:nvCxnSpPr>
      <xdr:spPr>
        <a:xfrm flipV="1">
          <a:off x="13703300" y="6243320"/>
          <a:ext cx="889000" cy="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125906</xdr:rowOff>
    </xdr:from>
    <xdr:ext cx="534377" cy="259045"/>
    <xdr:sp macro="" textlink="">
      <xdr:nvSpPr>
        <xdr:cNvPr id="532" name="テキスト ボックス 531"/>
        <xdr:cNvSpPr txBox="1"/>
      </xdr:nvSpPr>
      <xdr:spPr>
        <a:xfrm>
          <a:off x="14325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103829</xdr:rowOff>
    </xdr:from>
    <xdr:to>
      <xdr:col>19</xdr:col>
      <xdr:colOff>644525</xdr:colOff>
      <xdr:row>37</xdr:row>
      <xdr:rowOff>76435</xdr:rowOff>
    </xdr:to>
    <xdr:cxnSp macro="">
      <xdr:nvCxnSpPr>
        <xdr:cNvPr id="533" name="直線コネクタ 532"/>
        <xdr:cNvCxnSpPr/>
      </xdr:nvCxnSpPr>
      <xdr:spPr>
        <a:xfrm flipV="1">
          <a:off x="12814300" y="6276029"/>
          <a:ext cx="889000" cy="1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157213</xdr:rowOff>
    </xdr:from>
    <xdr:to>
      <xdr:col>23</xdr:col>
      <xdr:colOff>568325</xdr:colOff>
      <xdr:row>37</xdr:row>
      <xdr:rowOff>87363</xdr:rowOff>
    </xdr:to>
    <xdr:sp macro="" textlink="">
      <xdr:nvSpPr>
        <xdr:cNvPr id="543" name="円/楕円 542"/>
        <xdr:cNvSpPr/>
      </xdr:nvSpPr>
      <xdr:spPr>
        <a:xfrm>
          <a:off x="16268700" y="6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135640</xdr:rowOff>
    </xdr:from>
    <xdr:ext cx="534377" cy="259045"/>
    <xdr:sp macro="" textlink="">
      <xdr:nvSpPr>
        <xdr:cNvPr id="544" name="消防費該当値テキスト"/>
        <xdr:cNvSpPr txBox="1"/>
      </xdr:nvSpPr>
      <xdr:spPr>
        <a:xfrm>
          <a:off x="16370300"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18,414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121571</xdr:rowOff>
    </xdr:from>
    <xdr:to>
      <xdr:col>22</xdr:col>
      <xdr:colOff>415925</xdr:colOff>
      <xdr:row>37</xdr:row>
      <xdr:rowOff>51721</xdr:rowOff>
    </xdr:to>
    <xdr:sp macro="" textlink="">
      <xdr:nvSpPr>
        <xdr:cNvPr id="545" name="円/楕円 544"/>
        <xdr:cNvSpPr/>
      </xdr:nvSpPr>
      <xdr:spPr>
        <a:xfrm>
          <a:off x="15430500" y="62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42848</xdr:rowOff>
    </xdr:from>
    <xdr:ext cx="534377" cy="259045"/>
    <xdr:sp macro="" textlink="">
      <xdr:nvSpPr>
        <xdr:cNvPr id="546" name="テキスト ボックス 545"/>
        <xdr:cNvSpPr txBox="1"/>
      </xdr:nvSpPr>
      <xdr:spPr>
        <a:xfrm>
          <a:off x="15214111" y="63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20320</xdr:rowOff>
    </xdr:from>
    <xdr:to>
      <xdr:col>21</xdr:col>
      <xdr:colOff>212725</xdr:colOff>
      <xdr:row>36</xdr:row>
      <xdr:rowOff>121920</xdr:rowOff>
    </xdr:to>
    <xdr:sp macro="" textlink="">
      <xdr:nvSpPr>
        <xdr:cNvPr id="547" name="円/楕円 546"/>
        <xdr:cNvSpPr/>
      </xdr:nvSpPr>
      <xdr:spPr>
        <a:xfrm>
          <a:off x="14541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138447</xdr:rowOff>
    </xdr:from>
    <xdr:ext cx="534377" cy="259045"/>
    <xdr:sp macro="" textlink="">
      <xdr:nvSpPr>
        <xdr:cNvPr id="548" name="テキスト ボックス 547"/>
        <xdr:cNvSpPr txBox="1"/>
      </xdr:nvSpPr>
      <xdr:spPr>
        <a:xfrm>
          <a:off x="14325111" y="59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53029</xdr:rowOff>
    </xdr:from>
    <xdr:to>
      <xdr:col>20</xdr:col>
      <xdr:colOff>9525</xdr:colOff>
      <xdr:row>36</xdr:row>
      <xdr:rowOff>154629</xdr:rowOff>
    </xdr:to>
    <xdr:sp macro="" textlink="">
      <xdr:nvSpPr>
        <xdr:cNvPr id="549" name="円/楕円 548"/>
        <xdr:cNvSpPr/>
      </xdr:nvSpPr>
      <xdr:spPr>
        <a:xfrm>
          <a:off x="13652500" y="62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145756</xdr:rowOff>
    </xdr:from>
    <xdr:ext cx="534377" cy="259045"/>
    <xdr:sp macro="" textlink="">
      <xdr:nvSpPr>
        <xdr:cNvPr id="550" name="テキスト ボックス 549"/>
        <xdr:cNvSpPr txBox="1"/>
      </xdr:nvSpPr>
      <xdr:spPr>
        <a:xfrm>
          <a:off x="13436111" y="631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25635</xdr:rowOff>
    </xdr:from>
    <xdr:to>
      <xdr:col>18</xdr:col>
      <xdr:colOff>492125</xdr:colOff>
      <xdr:row>37</xdr:row>
      <xdr:rowOff>127235</xdr:rowOff>
    </xdr:to>
    <xdr:sp macro="" textlink="">
      <xdr:nvSpPr>
        <xdr:cNvPr id="551" name="円/楕円 550"/>
        <xdr:cNvSpPr/>
      </xdr:nvSpPr>
      <xdr:spPr>
        <a:xfrm>
          <a:off x="12763500" y="63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118362</xdr:rowOff>
    </xdr:from>
    <xdr:ext cx="534377" cy="259045"/>
    <xdr:sp macro="" textlink="">
      <xdr:nvSpPr>
        <xdr:cNvPr id="552" name="テキスト ボックス 551"/>
        <xdr:cNvSpPr txBox="1"/>
      </xdr:nvSpPr>
      <xdr:spPr>
        <a:xfrm>
          <a:off x="12547111" y="64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109068</xdr:rowOff>
    </xdr:from>
    <xdr:to>
      <xdr:col>23</xdr:col>
      <xdr:colOff>517525</xdr:colOff>
      <xdr:row>57</xdr:row>
      <xdr:rowOff>111454</xdr:rowOff>
    </xdr:to>
    <xdr:cxnSp macro="">
      <xdr:nvCxnSpPr>
        <xdr:cNvPr id="586" name="直線コネクタ 585"/>
        <xdr:cNvCxnSpPr/>
      </xdr:nvCxnSpPr>
      <xdr:spPr>
        <a:xfrm flipV="1">
          <a:off x="15481300" y="9881718"/>
          <a:ext cx="8382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77392</xdr:rowOff>
    </xdr:from>
    <xdr:to>
      <xdr:col>22</xdr:col>
      <xdr:colOff>365125</xdr:colOff>
      <xdr:row>57</xdr:row>
      <xdr:rowOff>111454</xdr:rowOff>
    </xdr:to>
    <xdr:cxnSp macro="">
      <xdr:nvCxnSpPr>
        <xdr:cNvPr id="589" name="直線コネクタ 588"/>
        <xdr:cNvCxnSpPr/>
      </xdr:nvCxnSpPr>
      <xdr:spPr>
        <a:xfrm>
          <a:off x="14592300" y="9678592"/>
          <a:ext cx="889000" cy="20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148887</xdr:rowOff>
    </xdr:from>
    <xdr:to>
      <xdr:col>21</xdr:col>
      <xdr:colOff>161925</xdr:colOff>
      <xdr:row>56</xdr:row>
      <xdr:rowOff>77392</xdr:rowOff>
    </xdr:to>
    <xdr:cxnSp macro="">
      <xdr:nvCxnSpPr>
        <xdr:cNvPr id="592" name="直線コネクタ 591"/>
        <xdr:cNvCxnSpPr/>
      </xdr:nvCxnSpPr>
      <xdr:spPr>
        <a:xfrm>
          <a:off x="13703300" y="9064287"/>
          <a:ext cx="889000" cy="61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148887</xdr:rowOff>
    </xdr:from>
    <xdr:to>
      <xdr:col>19</xdr:col>
      <xdr:colOff>644525</xdr:colOff>
      <xdr:row>55</xdr:row>
      <xdr:rowOff>126198</xdr:rowOff>
    </xdr:to>
    <xdr:cxnSp macro="">
      <xdr:nvCxnSpPr>
        <xdr:cNvPr id="595" name="直線コネクタ 594"/>
        <xdr:cNvCxnSpPr/>
      </xdr:nvCxnSpPr>
      <xdr:spPr>
        <a:xfrm flipV="1">
          <a:off x="12814300" y="9064287"/>
          <a:ext cx="889000" cy="49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7" name="テキスト ボックス 596"/>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44138</xdr:rowOff>
    </xdr:from>
    <xdr:ext cx="534377" cy="259045"/>
    <xdr:sp macro="" textlink="">
      <xdr:nvSpPr>
        <xdr:cNvPr id="599" name="テキスト ボックス 598"/>
        <xdr:cNvSpPr txBox="1"/>
      </xdr:nvSpPr>
      <xdr:spPr>
        <a:xfrm>
          <a:off x="12547111" y="98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58268</xdr:rowOff>
    </xdr:from>
    <xdr:to>
      <xdr:col>23</xdr:col>
      <xdr:colOff>568325</xdr:colOff>
      <xdr:row>57</xdr:row>
      <xdr:rowOff>159868</xdr:rowOff>
    </xdr:to>
    <xdr:sp macro="" textlink="">
      <xdr:nvSpPr>
        <xdr:cNvPr id="605" name="円/楕円 604"/>
        <xdr:cNvSpPr/>
      </xdr:nvSpPr>
      <xdr:spPr>
        <a:xfrm>
          <a:off x="16268700" y="98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36695</xdr:rowOff>
    </xdr:from>
    <xdr:ext cx="534377" cy="259045"/>
    <xdr:sp macro="" textlink="">
      <xdr:nvSpPr>
        <xdr:cNvPr id="606" name="教育費該当値テキスト"/>
        <xdr:cNvSpPr txBox="1"/>
      </xdr:nvSpPr>
      <xdr:spPr>
        <a:xfrm>
          <a:off x="16370300" y="9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46,144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60654</xdr:rowOff>
    </xdr:from>
    <xdr:to>
      <xdr:col>22</xdr:col>
      <xdr:colOff>415925</xdr:colOff>
      <xdr:row>57</xdr:row>
      <xdr:rowOff>162254</xdr:rowOff>
    </xdr:to>
    <xdr:sp macro="" textlink="">
      <xdr:nvSpPr>
        <xdr:cNvPr id="607" name="円/楕円 606"/>
        <xdr:cNvSpPr/>
      </xdr:nvSpPr>
      <xdr:spPr>
        <a:xfrm>
          <a:off x="15430500" y="98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153381</xdr:rowOff>
    </xdr:from>
    <xdr:ext cx="534377" cy="259045"/>
    <xdr:sp macro="" textlink="">
      <xdr:nvSpPr>
        <xdr:cNvPr id="608" name="テキスト ボックス 607"/>
        <xdr:cNvSpPr txBox="1"/>
      </xdr:nvSpPr>
      <xdr:spPr>
        <a:xfrm>
          <a:off x="15214111" y="99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26592</xdr:rowOff>
    </xdr:from>
    <xdr:to>
      <xdr:col>21</xdr:col>
      <xdr:colOff>212725</xdr:colOff>
      <xdr:row>56</xdr:row>
      <xdr:rowOff>128192</xdr:rowOff>
    </xdr:to>
    <xdr:sp macro="" textlink="">
      <xdr:nvSpPr>
        <xdr:cNvPr id="609" name="円/楕円 608"/>
        <xdr:cNvSpPr/>
      </xdr:nvSpPr>
      <xdr:spPr>
        <a:xfrm>
          <a:off x="14541500" y="96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119319</xdr:rowOff>
    </xdr:from>
    <xdr:ext cx="534377" cy="259045"/>
    <xdr:sp macro="" textlink="">
      <xdr:nvSpPr>
        <xdr:cNvPr id="610" name="テキスト ボックス 609"/>
        <xdr:cNvSpPr txBox="1"/>
      </xdr:nvSpPr>
      <xdr:spPr>
        <a:xfrm>
          <a:off x="14325111" y="972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60,361</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98087</xdr:rowOff>
    </xdr:from>
    <xdr:to>
      <xdr:col>20</xdr:col>
      <xdr:colOff>9525</xdr:colOff>
      <xdr:row>53</xdr:row>
      <xdr:rowOff>28237</xdr:rowOff>
    </xdr:to>
    <xdr:sp macro="" textlink="">
      <xdr:nvSpPr>
        <xdr:cNvPr id="611" name="円/楕円 610"/>
        <xdr:cNvSpPr/>
      </xdr:nvSpPr>
      <xdr:spPr>
        <a:xfrm>
          <a:off x="13652500" y="90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44764</xdr:rowOff>
    </xdr:from>
    <xdr:ext cx="599010" cy="259045"/>
    <xdr:sp macro="" textlink="">
      <xdr:nvSpPr>
        <xdr:cNvPr id="612" name="テキスト ボックス 611"/>
        <xdr:cNvSpPr txBox="1"/>
      </xdr:nvSpPr>
      <xdr:spPr>
        <a:xfrm>
          <a:off x="13403794" y="878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103,357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75398</xdr:rowOff>
    </xdr:from>
    <xdr:to>
      <xdr:col>18</xdr:col>
      <xdr:colOff>492125</xdr:colOff>
      <xdr:row>56</xdr:row>
      <xdr:rowOff>5548</xdr:rowOff>
    </xdr:to>
    <xdr:sp macro="" textlink="">
      <xdr:nvSpPr>
        <xdr:cNvPr id="613" name="円/楕円 612"/>
        <xdr:cNvSpPr/>
      </xdr:nvSpPr>
      <xdr:spPr>
        <a:xfrm>
          <a:off x="12763500" y="95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22075</xdr:rowOff>
    </xdr:from>
    <xdr:ext cx="534377" cy="259045"/>
    <xdr:sp macro="" textlink="">
      <xdr:nvSpPr>
        <xdr:cNvPr id="614" name="テキスト ボックス 613"/>
        <xdr:cNvSpPr txBox="1"/>
      </xdr:nvSpPr>
      <xdr:spPr>
        <a:xfrm>
          <a:off x="12547111" y="92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43985</xdr:rowOff>
    </xdr:from>
    <xdr:to>
      <xdr:col>23</xdr:col>
      <xdr:colOff>517525</xdr:colOff>
      <xdr:row>79</xdr:row>
      <xdr:rowOff>44267</xdr:rowOff>
    </xdr:to>
    <xdr:cxnSp macro="">
      <xdr:nvCxnSpPr>
        <xdr:cNvPr id="643" name="直線コネクタ 642"/>
        <xdr:cNvCxnSpPr/>
      </xdr:nvCxnSpPr>
      <xdr:spPr>
        <a:xfrm flipV="1">
          <a:off x="15481300" y="13588535"/>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39546</xdr:rowOff>
    </xdr:from>
    <xdr:to>
      <xdr:col>22</xdr:col>
      <xdr:colOff>365125</xdr:colOff>
      <xdr:row>79</xdr:row>
      <xdr:rowOff>44267</xdr:rowOff>
    </xdr:to>
    <xdr:cxnSp macro="">
      <xdr:nvCxnSpPr>
        <xdr:cNvPr id="646" name="直線コネクタ 645"/>
        <xdr:cNvCxnSpPr/>
      </xdr:nvCxnSpPr>
      <xdr:spPr>
        <a:xfrm>
          <a:off x="14592300" y="13584096"/>
          <a:ext cx="8890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39546</xdr:rowOff>
    </xdr:from>
    <xdr:to>
      <xdr:col>21</xdr:col>
      <xdr:colOff>161925</xdr:colOff>
      <xdr:row>79</xdr:row>
      <xdr:rowOff>42077</xdr:rowOff>
    </xdr:to>
    <xdr:cxnSp macro="">
      <xdr:nvCxnSpPr>
        <xdr:cNvPr id="649" name="直線コネクタ 648"/>
        <xdr:cNvCxnSpPr/>
      </xdr:nvCxnSpPr>
      <xdr:spPr>
        <a:xfrm flipV="1">
          <a:off x="13703300" y="13584096"/>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41650</xdr:rowOff>
    </xdr:from>
    <xdr:to>
      <xdr:col>19</xdr:col>
      <xdr:colOff>644525</xdr:colOff>
      <xdr:row>79</xdr:row>
      <xdr:rowOff>42077</xdr:rowOff>
    </xdr:to>
    <xdr:cxnSp macro="">
      <xdr:nvCxnSpPr>
        <xdr:cNvPr id="652" name="直線コネクタ 651"/>
        <xdr:cNvCxnSpPr/>
      </xdr:nvCxnSpPr>
      <xdr:spPr>
        <a:xfrm>
          <a:off x="12814300" y="13586200"/>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164635</xdr:rowOff>
    </xdr:from>
    <xdr:to>
      <xdr:col>23</xdr:col>
      <xdr:colOff>568325</xdr:colOff>
      <xdr:row>79</xdr:row>
      <xdr:rowOff>94785</xdr:rowOff>
    </xdr:to>
    <xdr:sp macro="" textlink="">
      <xdr:nvSpPr>
        <xdr:cNvPr id="662" name="円/楕円 661"/>
        <xdr:cNvSpPr/>
      </xdr:nvSpPr>
      <xdr:spPr>
        <a:xfrm>
          <a:off x="16268700" y="135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135975</xdr:rowOff>
    </xdr:from>
    <xdr:ext cx="378565" cy="259045"/>
    <xdr:sp macro="" textlink="">
      <xdr:nvSpPr>
        <xdr:cNvPr id="663" name="災害復旧費該当値テキスト"/>
        <xdr:cNvSpPr txBox="1"/>
      </xdr:nvSpPr>
      <xdr:spPr>
        <a:xfrm>
          <a:off x="16370300" y="1350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164917</xdr:rowOff>
    </xdr:from>
    <xdr:to>
      <xdr:col>22</xdr:col>
      <xdr:colOff>415925</xdr:colOff>
      <xdr:row>79</xdr:row>
      <xdr:rowOff>95067</xdr:rowOff>
    </xdr:to>
    <xdr:sp macro="" textlink="">
      <xdr:nvSpPr>
        <xdr:cNvPr id="664" name="円/楕円 663"/>
        <xdr:cNvSpPr/>
      </xdr:nvSpPr>
      <xdr:spPr>
        <a:xfrm>
          <a:off x="15430500" y="135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86194</xdr:rowOff>
    </xdr:from>
    <xdr:ext cx="313932" cy="259045"/>
    <xdr:sp macro="" textlink="">
      <xdr:nvSpPr>
        <xdr:cNvPr id="665" name="テキスト ボックス 664"/>
        <xdr:cNvSpPr txBox="1"/>
      </xdr:nvSpPr>
      <xdr:spPr>
        <a:xfrm>
          <a:off x="15324333" y="13630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160196</xdr:rowOff>
    </xdr:from>
    <xdr:to>
      <xdr:col>21</xdr:col>
      <xdr:colOff>212725</xdr:colOff>
      <xdr:row>79</xdr:row>
      <xdr:rowOff>90346</xdr:rowOff>
    </xdr:to>
    <xdr:sp macro="" textlink="">
      <xdr:nvSpPr>
        <xdr:cNvPr id="666" name="円/楕円 665"/>
        <xdr:cNvSpPr/>
      </xdr:nvSpPr>
      <xdr:spPr>
        <a:xfrm>
          <a:off x="14541500" y="135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81473</xdr:rowOff>
    </xdr:from>
    <xdr:ext cx="469744" cy="259045"/>
    <xdr:sp macro="" textlink="">
      <xdr:nvSpPr>
        <xdr:cNvPr id="667" name="テキスト ボックス 666"/>
        <xdr:cNvSpPr txBox="1"/>
      </xdr:nvSpPr>
      <xdr:spPr>
        <a:xfrm>
          <a:off x="14357427" y="136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162727</xdr:rowOff>
    </xdr:from>
    <xdr:to>
      <xdr:col>20</xdr:col>
      <xdr:colOff>9525</xdr:colOff>
      <xdr:row>79</xdr:row>
      <xdr:rowOff>92877</xdr:rowOff>
    </xdr:to>
    <xdr:sp macro="" textlink="">
      <xdr:nvSpPr>
        <xdr:cNvPr id="668" name="円/楕円 667"/>
        <xdr:cNvSpPr/>
      </xdr:nvSpPr>
      <xdr:spPr>
        <a:xfrm>
          <a:off x="13652500" y="135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84004</xdr:rowOff>
    </xdr:from>
    <xdr:ext cx="378565" cy="259045"/>
    <xdr:sp macro="" textlink="">
      <xdr:nvSpPr>
        <xdr:cNvPr id="669" name="テキスト ボックス 668"/>
        <xdr:cNvSpPr txBox="1"/>
      </xdr:nvSpPr>
      <xdr:spPr>
        <a:xfrm>
          <a:off x="13514017" y="13628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162300</xdr:rowOff>
    </xdr:from>
    <xdr:to>
      <xdr:col>18</xdr:col>
      <xdr:colOff>492125</xdr:colOff>
      <xdr:row>79</xdr:row>
      <xdr:rowOff>92450</xdr:rowOff>
    </xdr:to>
    <xdr:sp macro="" textlink="">
      <xdr:nvSpPr>
        <xdr:cNvPr id="670" name="円/楕円 669"/>
        <xdr:cNvSpPr/>
      </xdr:nvSpPr>
      <xdr:spPr>
        <a:xfrm>
          <a:off x="12763500" y="13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83577</xdr:rowOff>
    </xdr:from>
    <xdr:ext cx="378565" cy="259045"/>
    <xdr:sp macro="" textlink="">
      <xdr:nvSpPr>
        <xdr:cNvPr id="671" name="テキスト ボックス 670"/>
        <xdr:cNvSpPr txBox="1"/>
      </xdr:nvSpPr>
      <xdr:spPr>
        <a:xfrm>
          <a:off x="12625017" y="1362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151490</xdr:rowOff>
    </xdr:from>
    <xdr:to>
      <xdr:col>23</xdr:col>
      <xdr:colOff>517525</xdr:colOff>
      <xdr:row>96</xdr:row>
      <xdr:rowOff>153122</xdr:rowOff>
    </xdr:to>
    <xdr:cxnSp macro="">
      <xdr:nvCxnSpPr>
        <xdr:cNvPr id="702" name="直線コネクタ 701"/>
        <xdr:cNvCxnSpPr/>
      </xdr:nvCxnSpPr>
      <xdr:spPr>
        <a:xfrm flipV="1">
          <a:off x="15481300" y="1661069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153122</xdr:rowOff>
    </xdr:from>
    <xdr:to>
      <xdr:col>22</xdr:col>
      <xdr:colOff>365125</xdr:colOff>
      <xdr:row>97</xdr:row>
      <xdr:rowOff>22809</xdr:rowOff>
    </xdr:to>
    <xdr:cxnSp macro="">
      <xdr:nvCxnSpPr>
        <xdr:cNvPr id="705" name="直線コネクタ 704"/>
        <xdr:cNvCxnSpPr/>
      </xdr:nvCxnSpPr>
      <xdr:spPr>
        <a:xfrm flipV="1">
          <a:off x="14592300" y="16612322"/>
          <a:ext cx="8890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142008</xdr:rowOff>
    </xdr:from>
    <xdr:to>
      <xdr:col>21</xdr:col>
      <xdr:colOff>161925</xdr:colOff>
      <xdr:row>97</xdr:row>
      <xdr:rowOff>22809</xdr:rowOff>
    </xdr:to>
    <xdr:cxnSp macro="">
      <xdr:nvCxnSpPr>
        <xdr:cNvPr id="708" name="直線コネクタ 707"/>
        <xdr:cNvCxnSpPr/>
      </xdr:nvCxnSpPr>
      <xdr:spPr>
        <a:xfrm>
          <a:off x="13703300" y="1660120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142008</xdr:rowOff>
    </xdr:from>
    <xdr:to>
      <xdr:col>19</xdr:col>
      <xdr:colOff>644525</xdr:colOff>
      <xdr:row>97</xdr:row>
      <xdr:rowOff>26586</xdr:rowOff>
    </xdr:to>
    <xdr:cxnSp macro="">
      <xdr:nvCxnSpPr>
        <xdr:cNvPr id="711" name="直線コネクタ 710"/>
        <xdr:cNvCxnSpPr/>
      </xdr:nvCxnSpPr>
      <xdr:spPr>
        <a:xfrm flipV="1">
          <a:off x="12814300" y="16601208"/>
          <a:ext cx="889000" cy="5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100690</xdr:rowOff>
    </xdr:from>
    <xdr:to>
      <xdr:col>23</xdr:col>
      <xdr:colOff>568325</xdr:colOff>
      <xdr:row>97</xdr:row>
      <xdr:rowOff>30840</xdr:rowOff>
    </xdr:to>
    <xdr:sp macro="" textlink="">
      <xdr:nvSpPr>
        <xdr:cNvPr id="721" name="円/楕円 720"/>
        <xdr:cNvSpPr/>
      </xdr:nvSpPr>
      <xdr:spPr>
        <a:xfrm>
          <a:off x="16268700" y="165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79117</xdr:rowOff>
    </xdr:from>
    <xdr:ext cx="534377" cy="259045"/>
    <xdr:sp macro="" textlink="">
      <xdr:nvSpPr>
        <xdr:cNvPr id="722" name="公債費該当値テキスト"/>
        <xdr:cNvSpPr txBox="1"/>
      </xdr:nvSpPr>
      <xdr:spPr>
        <a:xfrm>
          <a:off x="16370300" y="1653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42,417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102322</xdr:rowOff>
    </xdr:from>
    <xdr:to>
      <xdr:col>22</xdr:col>
      <xdr:colOff>415925</xdr:colOff>
      <xdr:row>97</xdr:row>
      <xdr:rowOff>32472</xdr:rowOff>
    </xdr:to>
    <xdr:sp macro="" textlink="">
      <xdr:nvSpPr>
        <xdr:cNvPr id="723" name="円/楕円 722"/>
        <xdr:cNvSpPr/>
      </xdr:nvSpPr>
      <xdr:spPr>
        <a:xfrm>
          <a:off x="15430500" y="165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23599</xdr:rowOff>
    </xdr:from>
    <xdr:ext cx="534377" cy="259045"/>
    <xdr:sp macro="" textlink="">
      <xdr:nvSpPr>
        <xdr:cNvPr id="724" name="テキスト ボックス 723"/>
        <xdr:cNvSpPr txBox="1"/>
      </xdr:nvSpPr>
      <xdr:spPr>
        <a:xfrm>
          <a:off x="15214111" y="1665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143459</xdr:rowOff>
    </xdr:from>
    <xdr:to>
      <xdr:col>21</xdr:col>
      <xdr:colOff>212725</xdr:colOff>
      <xdr:row>97</xdr:row>
      <xdr:rowOff>73609</xdr:rowOff>
    </xdr:to>
    <xdr:sp macro="" textlink="">
      <xdr:nvSpPr>
        <xdr:cNvPr id="725" name="円/楕円 724"/>
        <xdr:cNvSpPr/>
      </xdr:nvSpPr>
      <xdr:spPr>
        <a:xfrm>
          <a:off x="14541500" y="166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64736</xdr:rowOff>
    </xdr:from>
    <xdr:ext cx="534377" cy="259045"/>
    <xdr:sp macro="" textlink="">
      <xdr:nvSpPr>
        <xdr:cNvPr id="726" name="テキスト ボックス 725"/>
        <xdr:cNvSpPr txBox="1"/>
      </xdr:nvSpPr>
      <xdr:spPr>
        <a:xfrm>
          <a:off x="14325111" y="1669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91208</xdr:rowOff>
    </xdr:from>
    <xdr:to>
      <xdr:col>20</xdr:col>
      <xdr:colOff>9525</xdr:colOff>
      <xdr:row>97</xdr:row>
      <xdr:rowOff>21358</xdr:rowOff>
    </xdr:to>
    <xdr:sp macro="" textlink="">
      <xdr:nvSpPr>
        <xdr:cNvPr id="727" name="円/楕円 726"/>
        <xdr:cNvSpPr/>
      </xdr:nvSpPr>
      <xdr:spPr>
        <a:xfrm>
          <a:off x="13652500" y="165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12485</xdr:rowOff>
    </xdr:from>
    <xdr:ext cx="534377" cy="259045"/>
    <xdr:sp macro="" textlink="">
      <xdr:nvSpPr>
        <xdr:cNvPr id="728" name="テキスト ボックス 727"/>
        <xdr:cNvSpPr txBox="1"/>
      </xdr:nvSpPr>
      <xdr:spPr>
        <a:xfrm>
          <a:off x="13436111" y="166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147236</xdr:rowOff>
    </xdr:from>
    <xdr:to>
      <xdr:col>18</xdr:col>
      <xdr:colOff>492125</xdr:colOff>
      <xdr:row>97</xdr:row>
      <xdr:rowOff>77386</xdr:rowOff>
    </xdr:to>
    <xdr:sp macro="" textlink="">
      <xdr:nvSpPr>
        <xdr:cNvPr id="729" name="円/楕円 728"/>
        <xdr:cNvSpPr/>
      </xdr:nvSpPr>
      <xdr:spPr>
        <a:xfrm>
          <a:off x="12763500" y="166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68513</xdr:rowOff>
    </xdr:from>
    <xdr:ext cx="534377" cy="259045"/>
    <xdr:sp macro="" textlink="">
      <xdr:nvSpPr>
        <xdr:cNvPr id="730" name="テキスト ボックス 729"/>
        <xdr:cNvSpPr txBox="1"/>
      </xdr:nvSpPr>
      <xdr:spPr>
        <a:xfrm>
          <a:off x="12547111" y="1669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商工費について、平成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10,000</a:t>
          </a:r>
          <a:r>
            <a:rPr kumimoji="1" lang="ja-JP" altLang="en-US" sz="1300">
              <a:latin typeface="ＭＳ Ｐゴシック"/>
            </a:rPr>
            <a:t>円近く減額しており、住民一人当たりのコストが</a:t>
          </a:r>
          <a:r>
            <a:rPr kumimoji="1" lang="en-US" altLang="ja-JP" sz="1300">
              <a:latin typeface="ＭＳ Ｐゴシック"/>
            </a:rPr>
            <a:t>24,943</a:t>
          </a:r>
          <a:r>
            <a:rPr kumimoji="1" lang="ja-JP" altLang="en-US" sz="1300">
              <a:latin typeface="ＭＳ Ｐゴシック"/>
            </a:rPr>
            <a:t>円となった。これは、アウトレットモールの整備に向けた事業が平成</a:t>
          </a:r>
          <a:r>
            <a:rPr kumimoji="1" lang="en-US" altLang="ja-JP" sz="1300">
              <a:latin typeface="ＭＳ Ｐゴシック"/>
            </a:rPr>
            <a:t>27</a:t>
          </a:r>
          <a:r>
            <a:rPr kumimoji="1" lang="ja-JP" altLang="en-US" sz="1300">
              <a:latin typeface="ＭＳ Ｐゴシック"/>
            </a:rPr>
            <a:t>年度で概ね完了したことによる。また、住民一人当たりのコストが類似団体、全国平均、県平均よりも大きいのは、中小企業金融対策費の貸付金額が一人当たり</a:t>
          </a:r>
          <a:r>
            <a:rPr kumimoji="1" lang="en-US" altLang="ja-JP" sz="1300">
              <a:latin typeface="ＭＳ Ｐゴシック"/>
            </a:rPr>
            <a:t>15,000</a:t>
          </a:r>
          <a:r>
            <a:rPr kumimoji="1" lang="ja-JP" altLang="en-US" sz="1300">
              <a:latin typeface="ＭＳ Ｐゴシック"/>
            </a:rPr>
            <a:t>円程度と大きいことが要因である。また、農林水産費についも、減額しており住民一人当たりのコストは</a:t>
          </a:r>
          <a:r>
            <a:rPr kumimoji="1" lang="en-US" altLang="ja-JP" sz="1300">
              <a:latin typeface="ＭＳ Ｐゴシック"/>
            </a:rPr>
            <a:t>31,623</a:t>
          </a:r>
          <a:r>
            <a:rPr kumimoji="1" lang="ja-JP" altLang="en-US" sz="1300">
              <a:latin typeface="ＭＳ Ｐゴシック"/>
            </a:rPr>
            <a:t>円となっている。畜産振興拠点施設整備事業（事業費</a:t>
          </a:r>
          <a:r>
            <a:rPr kumimoji="1" lang="en-US" altLang="ja-JP" sz="1300">
              <a:latin typeface="ＭＳ Ｐゴシック"/>
            </a:rPr>
            <a:t>163,937</a:t>
          </a:r>
          <a:r>
            <a:rPr kumimoji="1" lang="ja-JP" altLang="en-US" sz="1300">
              <a:latin typeface="ＭＳ Ｐゴシック"/>
            </a:rPr>
            <a:t>千円）が平成</a:t>
          </a:r>
          <a:r>
            <a:rPr kumimoji="1" lang="en-US" altLang="ja-JP" sz="1300">
              <a:latin typeface="ＭＳ Ｐゴシック"/>
            </a:rPr>
            <a:t>27</a:t>
          </a:r>
          <a:r>
            <a:rPr kumimoji="1" lang="ja-JP" altLang="en-US" sz="1300">
              <a:latin typeface="ＭＳ Ｐゴシック"/>
            </a:rPr>
            <a:t>年度に完了したことが主な要因である。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年度の実質収支は前年と比べほぼ横ばいとなった。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財政調整基金残高としては、平成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年度においても取崩しにより減額となっている。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実質単年度収支については、財政調整基金への積立及び繰上償還額が前年に比べ少額であったことに加え、財政調整基金の取崩し額が、積立額を上回ったことにより、赤字に転じることとなった。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一般会計等の実質赤字及び公営企業会計の資金不足は生じておらず、連結実質赤字額は発生していない。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年度も引き続き水道事業会計において、黒字額が昨年に比べ減少している。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14351558</v>
      </c>
      <c r="BO4" s="351"/>
      <c r="BP4" s="351"/>
      <c r="BQ4" s="351"/>
      <c r="BR4" s="351"/>
      <c r="BS4" s="351"/>
      <c r="BT4" s="351"/>
      <c r="BU4" s="352"/>
      <c r="BV4" s="350">
        <v>14918456</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5.0999999999999996</v>
      </c>
      <c r="CU4" s="357"/>
      <c r="CV4" s="357"/>
      <c r="CW4" s="357"/>
      <c r="CX4" s="357"/>
      <c r="CY4" s="357"/>
      <c r="CZ4" s="357"/>
      <c r="DA4" s="358"/>
      <c r="DB4" s="356">
        <v>5.3</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13908274</v>
      </c>
      <c r="BO5" s="388"/>
      <c r="BP5" s="388"/>
      <c r="BQ5" s="388"/>
      <c r="BR5" s="388"/>
      <c r="BS5" s="388"/>
      <c r="BT5" s="388"/>
      <c r="BU5" s="389"/>
      <c r="BV5" s="387">
        <v>14431789</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85.6</v>
      </c>
      <c r="CU5" s="385"/>
      <c r="CV5" s="385"/>
      <c r="CW5" s="385"/>
      <c r="CX5" s="385"/>
      <c r="CY5" s="385"/>
      <c r="CZ5" s="385"/>
      <c r="DA5" s="386"/>
      <c r="DB5" s="384">
        <v>83</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443284</v>
      </c>
      <c r="BO6" s="388"/>
      <c r="BP6" s="388"/>
      <c r="BQ6" s="388"/>
      <c r="BR6" s="388"/>
      <c r="BS6" s="388"/>
      <c r="BT6" s="388"/>
      <c r="BU6" s="389"/>
      <c r="BV6" s="387">
        <v>486667</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90.3</v>
      </c>
      <c r="CU6" s="425"/>
      <c r="CV6" s="425"/>
      <c r="CW6" s="425"/>
      <c r="CX6" s="425"/>
      <c r="CY6" s="425"/>
      <c r="CZ6" s="425"/>
      <c r="DA6" s="426"/>
      <c r="DB6" s="424">
        <v>89.1</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21188</v>
      </c>
      <c r="BO7" s="388"/>
      <c r="BP7" s="388"/>
      <c r="BQ7" s="388"/>
      <c r="BR7" s="388"/>
      <c r="BS7" s="388"/>
      <c r="BT7" s="388"/>
      <c r="BU7" s="389"/>
      <c r="BV7" s="387">
        <v>51701</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8279728</v>
      </c>
      <c r="CU7" s="388"/>
      <c r="CV7" s="388"/>
      <c r="CW7" s="388"/>
      <c r="CX7" s="388"/>
      <c r="CY7" s="388"/>
      <c r="CZ7" s="388"/>
      <c r="DA7" s="389"/>
      <c r="DB7" s="387">
        <v>8270280</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78</v>
      </c>
      <c r="AV8" s="420"/>
      <c r="AW8" s="420"/>
      <c r="AX8" s="420"/>
      <c r="AY8" s="421" t="s">
        <v>93</v>
      </c>
      <c r="AZ8" s="422"/>
      <c r="BA8" s="422"/>
      <c r="BB8" s="422"/>
      <c r="BC8" s="422"/>
      <c r="BD8" s="422"/>
      <c r="BE8" s="422"/>
      <c r="BF8" s="422"/>
      <c r="BG8" s="422"/>
      <c r="BH8" s="422"/>
      <c r="BI8" s="422"/>
      <c r="BJ8" s="422"/>
      <c r="BK8" s="422"/>
      <c r="BL8" s="422"/>
      <c r="BM8" s="423"/>
      <c r="BN8" s="387">
        <v>422096</v>
      </c>
      <c r="BO8" s="388"/>
      <c r="BP8" s="388"/>
      <c r="BQ8" s="388"/>
      <c r="BR8" s="388"/>
      <c r="BS8" s="388"/>
      <c r="BT8" s="388"/>
      <c r="BU8" s="389"/>
      <c r="BV8" s="387">
        <v>434966</v>
      </c>
      <c r="BW8" s="388"/>
      <c r="BX8" s="388"/>
      <c r="BY8" s="388"/>
      <c r="BZ8" s="388"/>
      <c r="CA8" s="388"/>
      <c r="CB8" s="388"/>
      <c r="CC8" s="389"/>
      <c r="CD8" s="390" t="s">
        <v>94</v>
      </c>
      <c r="CE8" s="391"/>
      <c r="CF8" s="391"/>
      <c r="CG8" s="391"/>
      <c r="CH8" s="391"/>
      <c r="CI8" s="391"/>
      <c r="CJ8" s="391"/>
      <c r="CK8" s="391"/>
      <c r="CL8" s="391"/>
      <c r="CM8" s="391"/>
      <c r="CN8" s="391"/>
      <c r="CO8" s="391"/>
      <c r="CP8" s="391"/>
      <c r="CQ8" s="391"/>
      <c r="CR8" s="391"/>
      <c r="CS8" s="392"/>
      <c r="CT8" s="427">
        <v>0.56999999999999995</v>
      </c>
      <c r="CU8" s="428"/>
      <c r="CV8" s="428"/>
      <c r="CW8" s="428"/>
      <c r="CX8" s="428"/>
      <c r="CY8" s="428"/>
      <c r="CZ8" s="428"/>
      <c r="DA8" s="429"/>
      <c r="DB8" s="427">
        <v>0.55000000000000004</v>
      </c>
      <c r="DC8" s="428"/>
      <c r="DD8" s="428"/>
      <c r="DE8" s="428"/>
      <c r="DF8" s="428"/>
      <c r="DG8" s="428"/>
      <c r="DH8" s="428"/>
      <c r="DI8" s="429"/>
      <c r="DJ8" s="139"/>
      <c r="DK8" s="139"/>
      <c r="DL8" s="139"/>
      <c r="DM8" s="139"/>
      <c r="DN8" s="139"/>
      <c r="DO8" s="139"/>
    </row>
    <row r="9" spans="1:119" ht="18.75" customHeight="1" thickBot="1">
      <c r="A9" s="140"/>
      <c r="B9" s="381" t="s">
        <v>95</v>
      </c>
      <c r="C9" s="382"/>
      <c r="D9" s="382"/>
      <c r="E9" s="382"/>
      <c r="F9" s="382"/>
      <c r="G9" s="382"/>
      <c r="H9" s="382"/>
      <c r="I9" s="382"/>
      <c r="J9" s="382"/>
      <c r="K9" s="430"/>
      <c r="L9" s="431" t="s">
        <v>96</v>
      </c>
      <c r="M9" s="432"/>
      <c r="N9" s="432"/>
      <c r="O9" s="432"/>
      <c r="P9" s="432"/>
      <c r="Q9" s="433"/>
      <c r="R9" s="434">
        <v>30399</v>
      </c>
      <c r="S9" s="435"/>
      <c r="T9" s="435"/>
      <c r="U9" s="435"/>
      <c r="V9" s="436"/>
      <c r="W9" s="344" t="s">
        <v>97</v>
      </c>
      <c r="X9" s="345"/>
      <c r="Y9" s="345"/>
      <c r="Z9" s="345"/>
      <c r="AA9" s="345"/>
      <c r="AB9" s="345"/>
      <c r="AC9" s="345"/>
      <c r="AD9" s="345"/>
      <c r="AE9" s="345"/>
      <c r="AF9" s="345"/>
      <c r="AG9" s="345"/>
      <c r="AH9" s="345"/>
      <c r="AI9" s="345"/>
      <c r="AJ9" s="345"/>
      <c r="AK9" s="345"/>
      <c r="AL9" s="346"/>
      <c r="AM9" s="416" t="s">
        <v>98</v>
      </c>
      <c r="AN9" s="417"/>
      <c r="AO9" s="417"/>
      <c r="AP9" s="417"/>
      <c r="AQ9" s="417"/>
      <c r="AR9" s="417"/>
      <c r="AS9" s="417"/>
      <c r="AT9" s="418"/>
      <c r="AU9" s="419" t="s">
        <v>99</v>
      </c>
      <c r="AV9" s="420"/>
      <c r="AW9" s="420"/>
      <c r="AX9" s="420"/>
      <c r="AY9" s="421" t="s">
        <v>100</v>
      </c>
      <c r="AZ9" s="422"/>
      <c r="BA9" s="422"/>
      <c r="BB9" s="422"/>
      <c r="BC9" s="422"/>
      <c r="BD9" s="422"/>
      <c r="BE9" s="422"/>
      <c r="BF9" s="422"/>
      <c r="BG9" s="422"/>
      <c r="BH9" s="422"/>
      <c r="BI9" s="422"/>
      <c r="BJ9" s="422"/>
      <c r="BK9" s="422"/>
      <c r="BL9" s="422"/>
      <c r="BM9" s="423"/>
      <c r="BN9" s="387">
        <v>-12870</v>
      </c>
      <c r="BO9" s="388"/>
      <c r="BP9" s="388"/>
      <c r="BQ9" s="388"/>
      <c r="BR9" s="388"/>
      <c r="BS9" s="388"/>
      <c r="BT9" s="388"/>
      <c r="BU9" s="389"/>
      <c r="BV9" s="387">
        <v>79252</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12.5</v>
      </c>
      <c r="CU9" s="385"/>
      <c r="CV9" s="385"/>
      <c r="CW9" s="385"/>
      <c r="CX9" s="385"/>
      <c r="CY9" s="385"/>
      <c r="CZ9" s="385"/>
      <c r="DA9" s="386"/>
      <c r="DB9" s="384">
        <v>12.7</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102</v>
      </c>
      <c r="M10" s="417"/>
      <c r="N10" s="417"/>
      <c r="O10" s="417"/>
      <c r="P10" s="417"/>
      <c r="Q10" s="418"/>
      <c r="R10" s="438">
        <v>32067</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222313</v>
      </c>
      <c r="BO10" s="388"/>
      <c r="BP10" s="388"/>
      <c r="BQ10" s="388"/>
      <c r="BR10" s="388"/>
      <c r="BS10" s="388"/>
      <c r="BT10" s="388"/>
      <c r="BU10" s="389"/>
      <c r="BV10" s="387">
        <v>294534</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v>33848</v>
      </c>
      <c r="BO11" s="388"/>
      <c r="BP11" s="388"/>
      <c r="BQ11" s="388"/>
      <c r="BR11" s="388"/>
      <c r="BS11" s="388"/>
      <c r="BT11" s="388"/>
      <c r="BU11" s="389"/>
      <c r="BV11" s="387">
        <v>92940</v>
      </c>
      <c r="BW11" s="388"/>
      <c r="BX11" s="388"/>
      <c r="BY11" s="388"/>
      <c r="BZ11" s="388"/>
      <c r="CA11" s="388"/>
      <c r="CB11" s="388"/>
      <c r="CC11" s="389"/>
      <c r="CD11" s="390" t="s">
        <v>111</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113</v>
      </c>
      <c r="C12" s="448"/>
      <c r="D12" s="448"/>
      <c r="E12" s="448"/>
      <c r="F12" s="448"/>
      <c r="G12" s="448"/>
      <c r="H12" s="448"/>
      <c r="I12" s="448"/>
      <c r="J12" s="448"/>
      <c r="K12" s="449"/>
      <c r="L12" s="456" t="s">
        <v>114</v>
      </c>
      <c r="M12" s="457"/>
      <c r="N12" s="457"/>
      <c r="O12" s="457"/>
      <c r="P12" s="457"/>
      <c r="Q12" s="458"/>
      <c r="R12" s="459">
        <v>30746</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266370</v>
      </c>
      <c r="BO12" s="388"/>
      <c r="BP12" s="388"/>
      <c r="BQ12" s="388"/>
      <c r="BR12" s="388"/>
      <c r="BS12" s="388"/>
      <c r="BT12" s="388"/>
      <c r="BU12" s="389"/>
      <c r="BV12" s="387">
        <v>283283</v>
      </c>
      <c r="BW12" s="388"/>
      <c r="BX12" s="388"/>
      <c r="BY12" s="388"/>
      <c r="BZ12" s="388"/>
      <c r="CA12" s="388"/>
      <c r="CB12" s="388"/>
      <c r="CC12" s="389"/>
      <c r="CD12" s="390" t="s">
        <v>120</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122</v>
      </c>
      <c r="N13" s="476"/>
      <c r="O13" s="476"/>
      <c r="P13" s="476"/>
      <c r="Q13" s="477"/>
      <c r="R13" s="468">
        <v>30368</v>
      </c>
      <c r="S13" s="469"/>
      <c r="T13" s="469"/>
      <c r="U13" s="469"/>
      <c r="V13" s="470"/>
      <c r="W13" s="403" t="s">
        <v>123</v>
      </c>
      <c r="X13" s="404"/>
      <c r="Y13" s="404"/>
      <c r="Z13" s="404"/>
      <c r="AA13" s="404"/>
      <c r="AB13" s="394"/>
      <c r="AC13" s="438">
        <v>787</v>
      </c>
      <c r="AD13" s="439"/>
      <c r="AE13" s="439"/>
      <c r="AF13" s="439"/>
      <c r="AG13" s="478"/>
      <c r="AH13" s="438">
        <v>735</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-23079</v>
      </c>
      <c r="BO13" s="388"/>
      <c r="BP13" s="388"/>
      <c r="BQ13" s="388"/>
      <c r="BR13" s="388"/>
      <c r="BS13" s="388"/>
      <c r="BT13" s="388"/>
      <c r="BU13" s="389"/>
      <c r="BV13" s="387">
        <v>183443</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14.7</v>
      </c>
      <c r="CU13" s="385"/>
      <c r="CV13" s="385"/>
      <c r="CW13" s="385"/>
      <c r="CX13" s="385"/>
      <c r="CY13" s="385"/>
      <c r="CZ13" s="385"/>
      <c r="DA13" s="386"/>
      <c r="DB13" s="384">
        <v>14.3</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128</v>
      </c>
      <c r="M14" s="466"/>
      <c r="N14" s="466"/>
      <c r="O14" s="466"/>
      <c r="P14" s="466"/>
      <c r="Q14" s="467"/>
      <c r="R14" s="468">
        <v>31128</v>
      </c>
      <c r="S14" s="469"/>
      <c r="T14" s="469"/>
      <c r="U14" s="469"/>
      <c r="V14" s="470"/>
      <c r="W14" s="377"/>
      <c r="X14" s="378"/>
      <c r="Y14" s="378"/>
      <c r="Z14" s="378"/>
      <c r="AA14" s="378"/>
      <c r="AB14" s="367"/>
      <c r="AC14" s="471">
        <v>5</v>
      </c>
      <c r="AD14" s="472"/>
      <c r="AE14" s="472"/>
      <c r="AF14" s="472"/>
      <c r="AG14" s="473"/>
      <c r="AH14" s="471">
        <v>4.5999999999999996</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157.19999999999999</v>
      </c>
      <c r="CU14" s="483"/>
      <c r="CV14" s="483"/>
      <c r="CW14" s="483"/>
      <c r="CX14" s="483"/>
      <c r="CY14" s="483"/>
      <c r="CZ14" s="483"/>
      <c r="DA14" s="484"/>
      <c r="DB14" s="482">
        <v>164.4</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122</v>
      </c>
      <c r="N15" s="476"/>
      <c r="O15" s="476"/>
      <c r="P15" s="476"/>
      <c r="Q15" s="477"/>
      <c r="R15" s="468">
        <v>30754</v>
      </c>
      <c r="S15" s="469"/>
      <c r="T15" s="469"/>
      <c r="U15" s="469"/>
      <c r="V15" s="470"/>
      <c r="W15" s="403" t="s">
        <v>130</v>
      </c>
      <c r="X15" s="404"/>
      <c r="Y15" s="404"/>
      <c r="Z15" s="404"/>
      <c r="AA15" s="404"/>
      <c r="AB15" s="394"/>
      <c r="AC15" s="438">
        <v>5517</v>
      </c>
      <c r="AD15" s="439"/>
      <c r="AE15" s="439"/>
      <c r="AF15" s="439"/>
      <c r="AG15" s="478"/>
      <c r="AH15" s="438">
        <v>6068</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4072228</v>
      </c>
      <c r="BO15" s="351"/>
      <c r="BP15" s="351"/>
      <c r="BQ15" s="351"/>
      <c r="BR15" s="351"/>
      <c r="BS15" s="351"/>
      <c r="BT15" s="351"/>
      <c r="BU15" s="352"/>
      <c r="BV15" s="350">
        <v>3733874</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35.1</v>
      </c>
      <c r="AD16" s="472"/>
      <c r="AE16" s="472"/>
      <c r="AF16" s="472"/>
      <c r="AG16" s="473"/>
      <c r="AH16" s="471">
        <v>37.700000000000003</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6744346</v>
      </c>
      <c r="BO16" s="388"/>
      <c r="BP16" s="388"/>
      <c r="BQ16" s="388"/>
      <c r="BR16" s="388"/>
      <c r="BS16" s="388"/>
      <c r="BT16" s="388"/>
      <c r="BU16" s="389"/>
      <c r="BV16" s="387">
        <v>6682532</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9433</v>
      </c>
      <c r="AD17" s="439"/>
      <c r="AE17" s="439"/>
      <c r="AF17" s="439"/>
      <c r="AG17" s="478"/>
      <c r="AH17" s="438">
        <v>9274</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5165721</v>
      </c>
      <c r="BO17" s="388"/>
      <c r="BP17" s="388"/>
      <c r="BQ17" s="388"/>
      <c r="BR17" s="388"/>
      <c r="BS17" s="388"/>
      <c r="BT17" s="388"/>
      <c r="BU17" s="389"/>
      <c r="BV17" s="387">
        <v>4712483</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134.07</v>
      </c>
      <c r="M18" s="500"/>
      <c r="N18" s="500"/>
      <c r="O18" s="500"/>
      <c r="P18" s="500"/>
      <c r="Q18" s="500"/>
      <c r="R18" s="501"/>
      <c r="S18" s="501"/>
      <c r="T18" s="501"/>
      <c r="U18" s="501"/>
      <c r="V18" s="502"/>
      <c r="W18" s="405"/>
      <c r="X18" s="406"/>
      <c r="Y18" s="406"/>
      <c r="Z18" s="406"/>
      <c r="AA18" s="406"/>
      <c r="AB18" s="397"/>
      <c r="AC18" s="503">
        <v>59.9</v>
      </c>
      <c r="AD18" s="504"/>
      <c r="AE18" s="504"/>
      <c r="AF18" s="504"/>
      <c r="AG18" s="505"/>
      <c r="AH18" s="503">
        <v>57.7</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7415935</v>
      </c>
      <c r="BO18" s="388"/>
      <c r="BP18" s="388"/>
      <c r="BQ18" s="388"/>
      <c r="BR18" s="388"/>
      <c r="BS18" s="388"/>
      <c r="BT18" s="388"/>
      <c r="BU18" s="389"/>
      <c r="BV18" s="387">
        <v>7293180</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227</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10147586</v>
      </c>
      <c r="BO19" s="388"/>
      <c r="BP19" s="388"/>
      <c r="BQ19" s="388"/>
      <c r="BR19" s="388"/>
      <c r="BS19" s="388"/>
      <c r="BT19" s="388"/>
      <c r="BU19" s="389"/>
      <c r="BV19" s="387">
        <v>10256261</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9517</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14052140</v>
      </c>
      <c r="BO23" s="388"/>
      <c r="BP23" s="388"/>
      <c r="BQ23" s="388"/>
      <c r="BR23" s="388"/>
      <c r="BS23" s="388"/>
      <c r="BT23" s="388"/>
      <c r="BU23" s="389"/>
      <c r="BV23" s="387">
        <v>14096282</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8300</v>
      </c>
      <c r="R24" s="439"/>
      <c r="S24" s="439"/>
      <c r="T24" s="439"/>
      <c r="U24" s="439"/>
      <c r="V24" s="478"/>
      <c r="W24" s="533"/>
      <c r="X24" s="521"/>
      <c r="Y24" s="522"/>
      <c r="Z24" s="437" t="s">
        <v>154</v>
      </c>
      <c r="AA24" s="417"/>
      <c r="AB24" s="417"/>
      <c r="AC24" s="417"/>
      <c r="AD24" s="417"/>
      <c r="AE24" s="417"/>
      <c r="AF24" s="417"/>
      <c r="AG24" s="418"/>
      <c r="AH24" s="438">
        <v>226</v>
      </c>
      <c r="AI24" s="439"/>
      <c r="AJ24" s="439"/>
      <c r="AK24" s="439"/>
      <c r="AL24" s="478"/>
      <c r="AM24" s="438">
        <v>659242</v>
      </c>
      <c r="AN24" s="439"/>
      <c r="AO24" s="439"/>
      <c r="AP24" s="439"/>
      <c r="AQ24" s="439"/>
      <c r="AR24" s="478"/>
      <c r="AS24" s="438">
        <v>2917</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11953504</v>
      </c>
      <c r="BO24" s="388"/>
      <c r="BP24" s="388"/>
      <c r="BQ24" s="388"/>
      <c r="BR24" s="388"/>
      <c r="BS24" s="388"/>
      <c r="BT24" s="388"/>
      <c r="BU24" s="389"/>
      <c r="BV24" s="387">
        <v>12104470</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1</v>
      </c>
      <c r="M25" s="439"/>
      <c r="N25" s="439"/>
      <c r="O25" s="439"/>
      <c r="P25" s="478"/>
      <c r="Q25" s="438">
        <v>7100</v>
      </c>
      <c r="R25" s="439"/>
      <c r="S25" s="439"/>
      <c r="T25" s="439"/>
      <c r="U25" s="439"/>
      <c r="V25" s="478"/>
      <c r="W25" s="533"/>
      <c r="X25" s="521"/>
      <c r="Y25" s="522"/>
      <c r="Z25" s="437" t="s">
        <v>157</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4239733</v>
      </c>
      <c r="BO25" s="351"/>
      <c r="BP25" s="351"/>
      <c r="BQ25" s="351"/>
      <c r="BR25" s="351"/>
      <c r="BS25" s="351"/>
      <c r="BT25" s="351"/>
      <c r="BU25" s="352"/>
      <c r="BV25" s="350">
        <v>4641356</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6100</v>
      </c>
      <c r="R26" s="439"/>
      <c r="S26" s="439"/>
      <c r="T26" s="439"/>
      <c r="U26" s="439"/>
      <c r="V26" s="478"/>
      <c r="W26" s="533"/>
      <c r="X26" s="521"/>
      <c r="Y26" s="522"/>
      <c r="Z26" s="437" t="s">
        <v>160</v>
      </c>
      <c r="AA26" s="543"/>
      <c r="AB26" s="543"/>
      <c r="AC26" s="543"/>
      <c r="AD26" s="543"/>
      <c r="AE26" s="543"/>
      <c r="AF26" s="543"/>
      <c r="AG26" s="544"/>
      <c r="AH26" s="438">
        <v>5</v>
      </c>
      <c r="AI26" s="439"/>
      <c r="AJ26" s="439"/>
      <c r="AK26" s="439"/>
      <c r="AL26" s="478"/>
      <c r="AM26" s="438">
        <v>14805</v>
      </c>
      <c r="AN26" s="439"/>
      <c r="AO26" s="439"/>
      <c r="AP26" s="439"/>
      <c r="AQ26" s="439"/>
      <c r="AR26" s="478"/>
      <c r="AS26" s="438">
        <v>2961</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162</v>
      </c>
      <c r="F27" s="417"/>
      <c r="G27" s="417"/>
      <c r="H27" s="417"/>
      <c r="I27" s="417"/>
      <c r="J27" s="417"/>
      <c r="K27" s="418"/>
      <c r="L27" s="438">
        <v>1</v>
      </c>
      <c r="M27" s="439"/>
      <c r="N27" s="439"/>
      <c r="O27" s="439"/>
      <c r="P27" s="478"/>
      <c r="Q27" s="438">
        <v>4450</v>
      </c>
      <c r="R27" s="439"/>
      <c r="S27" s="439"/>
      <c r="T27" s="439"/>
      <c r="U27" s="439"/>
      <c r="V27" s="478"/>
      <c r="W27" s="533"/>
      <c r="X27" s="521"/>
      <c r="Y27" s="522"/>
      <c r="Z27" s="437" t="s">
        <v>163</v>
      </c>
      <c r="AA27" s="417"/>
      <c r="AB27" s="417"/>
      <c r="AC27" s="417"/>
      <c r="AD27" s="417"/>
      <c r="AE27" s="417"/>
      <c r="AF27" s="417"/>
      <c r="AG27" s="418"/>
      <c r="AH27" s="438">
        <v>3</v>
      </c>
      <c r="AI27" s="439"/>
      <c r="AJ27" s="439"/>
      <c r="AK27" s="439"/>
      <c r="AL27" s="478"/>
      <c r="AM27" s="438">
        <v>8973</v>
      </c>
      <c r="AN27" s="439"/>
      <c r="AO27" s="439"/>
      <c r="AP27" s="439"/>
      <c r="AQ27" s="439"/>
      <c r="AR27" s="478"/>
      <c r="AS27" s="438">
        <v>2991</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455700</v>
      </c>
      <c r="BO27" s="557"/>
      <c r="BP27" s="557"/>
      <c r="BQ27" s="557"/>
      <c r="BR27" s="557"/>
      <c r="BS27" s="557"/>
      <c r="BT27" s="557"/>
      <c r="BU27" s="558"/>
      <c r="BV27" s="556">
        <v>455300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165</v>
      </c>
      <c r="F28" s="417"/>
      <c r="G28" s="417"/>
      <c r="H28" s="417"/>
      <c r="I28" s="417"/>
      <c r="J28" s="417"/>
      <c r="K28" s="418"/>
      <c r="L28" s="438">
        <v>1</v>
      </c>
      <c r="M28" s="439"/>
      <c r="N28" s="439"/>
      <c r="O28" s="439"/>
      <c r="P28" s="478"/>
      <c r="Q28" s="438">
        <v>3900</v>
      </c>
      <c r="R28" s="439"/>
      <c r="S28" s="439"/>
      <c r="T28" s="439"/>
      <c r="U28" s="439"/>
      <c r="V28" s="478"/>
      <c r="W28" s="533"/>
      <c r="X28" s="521"/>
      <c r="Y28" s="522"/>
      <c r="Z28" s="437" t="s">
        <v>166</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858452</v>
      </c>
      <c r="BO28" s="351"/>
      <c r="BP28" s="351"/>
      <c r="BQ28" s="351"/>
      <c r="BR28" s="351"/>
      <c r="BS28" s="351"/>
      <c r="BT28" s="351"/>
      <c r="BU28" s="352"/>
      <c r="BV28" s="350">
        <v>902509</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169</v>
      </c>
      <c r="F29" s="417"/>
      <c r="G29" s="417"/>
      <c r="H29" s="417"/>
      <c r="I29" s="417"/>
      <c r="J29" s="417"/>
      <c r="K29" s="418"/>
      <c r="L29" s="438">
        <v>16</v>
      </c>
      <c r="M29" s="439"/>
      <c r="N29" s="439"/>
      <c r="O29" s="439"/>
      <c r="P29" s="478"/>
      <c r="Q29" s="438">
        <v>3600</v>
      </c>
      <c r="R29" s="439"/>
      <c r="S29" s="439"/>
      <c r="T29" s="439"/>
      <c r="U29" s="439"/>
      <c r="V29" s="478"/>
      <c r="W29" s="534"/>
      <c r="X29" s="535"/>
      <c r="Y29" s="536"/>
      <c r="Z29" s="437" t="s">
        <v>170</v>
      </c>
      <c r="AA29" s="417"/>
      <c r="AB29" s="417"/>
      <c r="AC29" s="417"/>
      <c r="AD29" s="417"/>
      <c r="AE29" s="417"/>
      <c r="AF29" s="417"/>
      <c r="AG29" s="418"/>
      <c r="AH29" s="438">
        <v>229</v>
      </c>
      <c r="AI29" s="439"/>
      <c r="AJ29" s="439"/>
      <c r="AK29" s="439"/>
      <c r="AL29" s="478"/>
      <c r="AM29" s="438">
        <v>668215</v>
      </c>
      <c r="AN29" s="439"/>
      <c r="AO29" s="439"/>
      <c r="AP29" s="439"/>
      <c r="AQ29" s="439"/>
      <c r="AR29" s="478"/>
      <c r="AS29" s="438">
        <v>2918</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45440</v>
      </c>
      <c r="BO29" s="388"/>
      <c r="BP29" s="388"/>
      <c r="BQ29" s="388"/>
      <c r="BR29" s="388"/>
      <c r="BS29" s="388"/>
      <c r="BT29" s="388"/>
      <c r="BU29" s="389"/>
      <c r="BV29" s="387">
        <v>68201</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93.4</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437543</v>
      </c>
      <c r="BO30" s="557"/>
      <c r="BP30" s="557"/>
      <c r="BQ30" s="557"/>
      <c r="BR30" s="557"/>
      <c r="BS30" s="557"/>
      <c r="BT30" s="557"/>
      <c r="BU30" s="558"/>
      <c r="BV30" s="556">
        <v>398002</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IF('各会計、関係団体の財政状況及び健全化判断比率'!B30="","",'各会計、関係団体の財政状況及び健全化判断比率'!B30)</f>
        <v>水道事業会計</v>
      </c>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IF('各会計、関係団体の財政状況及び健全化判断比率'!B31="","",'各会計、関係団体の財政状況及び健全化判断比率'!B31)</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9</v>
      </c>
      <c r="BX34" s="568"/>
      <c r="BY34" s="569" t="str">
        <f>IF('各会計、関係団体の財政状況及び健全化判断比率'!B68="","",'各会計、関係団体の財政状況及び健全化判断比率'!B68)</f>
        <v>砺波地方衛生施設組合</v>
      </c>
      <c r="BZ34" s="569"/>
      <c r="CA34" s="569"/>
      <c r="CB34" s="569"/>
      <c r="CC34" s="569"/>
      <c r="CD34" s="569"/>
      <c r="CE34" s="569"/>
      <c r="CF34" s="569"/>
      <c r="CG34" s="569"/>
      <c r="CH34" s="569"/>
      <c r="CI34" s="569"/>
      <c r="CJ34" s="569"/>
      <c r="CK34" s="569"/>
      <c r="CL34" s="569"/>
      <c r="CM34" s="569"/>
      <c r="CN34" s="167"/>
      <c r="CO34" s="568">
        <f>IF(CQ34="","",MAX(C34:D43,U34:V43,AM34:AN43,BE34:BF43,BW34:BX43)+1)</f>
        <v>17</v>
      </c>
      <c r="CP34" s="568"/>
      <c r="CQ34" s="569" t="str">
        <f>IF('各会計、関係団体の財政状況及び健全化判断比率'!BS7="","",'各会計、関係団体の財政状況及び健全化判断比率'!BS7)</f>
        <v>公益財団法人クロスランドおやべ</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公共用地先行取得事業特別会計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後期高齢者医療事業特別会計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IF('各会計、関係団体の財政状況及び健全化判断比率'!B32="","",'各会計、関係団体の財政状況及び健全化判断比率'!B32)</f>
        <v>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10</v>
      </c>
      <c r="BX35" s="568"/>
      <c r="BY35" s="569" t="str">
        <f>IF('各会計、関係団体の財政状況及び健全化判断比率'!B69="","",'各会計、関係団体の財政状況及び健全化判断比率'!B69)</f>
        <v>小矢部川中流水害予防組合</v>
      </c>
      <c r="BZ35" s="569"/>
      <c r="CA35" s="569"/>
      <c r="CB35" s="569"/>
      <c r="CC35" s="569"/>
      <c r="CD35" s="569"/>
      <c r="CE35" s="569"/>
      <c r="CF35" s="569"/>
      <c r="CG35" s="569"/>
      <c r="CH35" s="569"/>
      <c r="CI35" s="569"/>
      <c r="CJ35" s="569"/>
      <c r="CK35" s="569"/>
      <c r="CL35" s="569"/>
      <c r="CM35" s="569"/>
      <c r="CN35" s="167"/>
      <c r="CO35" s="568">
        <f t="shared" ref="CO35:CO43" si="3">IF(CQ35="","",CO34+1)</f>
        <v>18</v>
      </c>
      <c r="CP35" s="568"/>
      <c r="CQ35" s="569" t="str">
        <f>IF('各会計、関係団体の財政状況及び健全化判断比率'!BS8="","",'各会計、関係団体の財政状況及び健全化判断比率'!BS8)</f>
        <v>公益財団法人小矢部市体育協会</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t="str">
        <f t="shared" ref="U36:U43" si="4">IF(W36="","",U35+1)</f>
        <v/>
      </c>
      <c r="V36" s="568"/>
      <c r="W36" s="569"/>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8</v>
      </c>
      <c r="BF36" s="568"/>
      <c r="BG36" s="569" t="str">
        <f>IF('各会計、関係団体の財政状況及び健全化判断比率'!B33="","",'各会計、関係団体の財政状況及び健全化判断比率'!B33)</f>
        <v>東部産業団地事業特別会計</v>
      </c>
      <c r="BH36" s="569"/>
      <c r="BI36" s="569"/>
      <c r="BJ36" s="569"/>
      <c r="BK36" s="569"/>
      <c r="BL36" s="569"/>
      <c r="BM36" s="569"/>
      <c r="BN36" s="569"/>
      <c r="BO36" s="569"/>
      <c r="BP36" s="569"/>
      <c r="BQ36" s="569"/>
      <c r="BR36" s="569"/>
      <c r="BS36" s="569"/>
      <c r="BT36" s="569"/>
      <c r="BU36" s="569"/>
      <c r="BV36" s="167"/>
      <c r="BW36" s="568">
        <f t="shared" si="2"/>
        <v>11</v>
      </c>
      <c r="BX36" s="568"/>
      <c r="BY36" s="569" t="str">
        <f>IF('各会計、関係団体の財政状況及び健全化判断比率'!B70="","",'各会計、関係団体の財政状況及び健全化判断比率'!B70)</f>
        <v>富山県市町村総合事務組合</v>
      </c>
      <c r="BZ36" s="569"/>
      <c r="CA36" s="569"/>
      <c r="CB36" s="569"/>
      <c r="CC36" s="569"/>
      <c r="CD36" s="569"/>
      <c r="CE36" s="569"/>
      <c r="CF36" s="569"/>
      <c r="CG36" s="569"/>
      <c r="CH36" s="569"/>
      <c r="CI36" s="569"/>
      <c r="CJ36" s="569"/>
      <c r="CK36" s="569"/>
      <c r="CL36" s="569"/>
      <c r="CM36" s="569"/>
      <c r="CN36" s="167"/>
      <c r="CO36" s="568">
        <f t="shared" si="3"/>
        <v>19</v>
      </c>
      <c r="CP36" s="568"/>
      <c r="CQ36" s="569" t="str">
        <f>IF('各会計、関係団体の財政状況及び健全化判断比率'!BS9="","",'各会計、関係団体の財政状況及び健全化判断比率'!BS9)</f>
        <v>小矢部市土地開発公社</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12</v>
      </c>
      <c r="BX37" s="568"/>
      <c r="BY37" s="569" t="str">
        <f>IF('各会計、関係団体の財政状況及び健全化判断比率'!B71="","",'各会計、関係団体の財政状況及び健全化判断比率'!B71)</f>
        <v>高岡地区広域圏事務組合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13</v>
      </c>
      <c r="BX38" s="568"/>
      <c r="BY38" s="569" t="str">
        <f>IF('各会計、関係団体の財政状況及び健全化判断比率'!B72="","",'各会計、関係団体の財政状況及び健全化判断比率'!B72)</f>
        <v>富山県市町村会館管理組合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14</v>
      </c>
      <c r="BX39" s="568"/>
      <c r="BY39" s="569" t="str">
        <f>IF('各会計、関係団体の財政状況及び健全化判断比率'!B73="","",'各会計、関係団体の財政状況及び健全化判断比率'!B73)</f>
        <v>砺波地方介護保険組合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15</v>
      </c>
      <c r="BX40" s="568"/>
      <c r="BY40" s="569" t="str">
        <f>IF('各会計、関係団体の財政状況及び健全化判断比率'!B74="","",'各会計、関係団体の財政状況及び健全化判断比率'!B74)</f>
        <v>富山県後期高齢者医療広域連合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16</v>
      </c>
      <c r="BX41" s="568"/>
      <c r="BY41" s="569" t="str">
        <f>IF('各会計、関係団体の財政状況及び健全化判断比率'!B75="","",'各会計、関係団体の財政状況及び健全化判断比率'!B75)</f>
        <v>砺波地域消防組合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4" t="s">
        <v>527</v>
      </c>
      <c r="D34" s="1154"/>
      <c r="E34" s="1155"/>
      <c r="F34" s="32">
        <v>4.9000000000000004</v>
      </c>
      <c r="G34" s="33">
        <v>6.05</v>
      </c>
      <c r="H34" s="33">
        <v>4.38</v>
      </c>
      <c r="I34" s="33">
        <v>5.25</v>
      </c>
      <c r="J34" s="34">
        <v>5.09</v>
      </c>
      <c r="K34" s="22"/>
      <c r="L34" s="22"/>
      <c r="M34" s="22"/>
      <c r="N34" s="22"/>
      <c r="O34" s="22"/>
      <c r="P34" s="22"/>
    </row>
    <row r="35" spans="1:16" ht="39" customHeight="1">
      <c r="A35" s="22"/>
      <c r="B35" s="35"/>
      <c r="C35" s="1148" t="s">
        <v>528</v>
      </c>
      <c r="D35" s="1149"/>
      <c r="E35" s="1150"/>
      <c r="F35" s="36">
        <v>6.44</v>
      </c>
      <c r="G35" s="37">
        <v>6.61</v>
      </c>
      <c r="H35" s="37">
        <v>5.89</v>
      </c>
      <c r="I35" s="37">
        <v>4.99</v>
      </c>
      <c r="J35" s="38">
        <v>4</v>
      </c>
      <c r="K35" s="22"/>
      <c r="L35" s="22"/>
      <c r="M35" s="22"/>
      <c r="N35" s="22"/>
      <c r="O35" s="22"/>
      <c r="P35" s="22"/>
    </row>
    <row r="36" spans="1:16" ht="39" customHeight="1">
      <c r="A36" s="22"/>
      <c r="B36" s="35"/>
      <c r="C36" s="1148" t="s">
        <v>529</v>
      </c>
      <c r="D36" s="1149"/>
      <c r="E36" s="1150"/>
      <c r="F36" s="36">
        <v>2.27</v>
      </c>
      <c r="G36" s="37">
        <v>0.95</v>
      </c>
      <c r="H36" s="37">
        <v>0.78</v>
      </c>
      <c r="I36" s="37">
        <v>1.91</v>
      </c>
      <c r="J36" s="38">
        <v>1.56</v>
      </c>
      <c r="K36" s="22"/>
      <c r="L36" s="22"/>
      <c r="M36" s="22"/>
      <c r="N36" s="22"/>
      <c r="O36" s="22"/>
      <c r="P36" s="22"/>
    </row>
    <row r="37" spans="1:16" ht="39" customHeight="1">
      <c r="A37" s="22"/>
      <c r="B37" s="35"/>
      <c r="C37" s="1148" t="s">
        <v>530</v>
      </c>
      <c r="D37" s="1149"/>
      <c r="E37" s="1150"/>
      <c r="F37" s="36">
        <v>0.01</v>
      </c>
      <c r="G37" s="37">
        <v>0.01</v>
      </c>
      <c r="H37" s="37">
        <v>0.01</v>
      </c>
      <c r="I37" s="37">
        <v>0.01</v>
      </c>
      <c r="J37" s="38">
        <v>0.01</v>
      </c>
      <c r="K37" s="22"/>
      <c r="L37" s="22"/>
      <c r="M37" s="22"/>
      <c r="N37" s="22"/>
      <c r="O37" s="22"/>
      <c r="P37" s="22"/>
    </row>
    <row r="38" spans="1:16" ht="39" customHeight="1">
      <c r="A38" s="22"/>
      <c r="B38" s="35"/>
      <c r="C38" s="1148" t="s">
        <v>531</v>
      </c>
      <c r="D38" s="1149"/>
      <c r="E38" s="1150"/>
      <c r="F38" s="36">
        <v>0</v>
      </c>
      <c r="G38" s="37">
        <v>0</v>
      </c>
      <c r="H38" s="37">
        <v>0</v>
      </c>
      <c r="I38" s="37">
        <v>0</v>
      </c>
      <c r="J38" s="38">
        <v>0</v>
      </c>
      <c r="K38" s="22"/>
      <c r="L38" s="22"/>
      <c r="M38" s="22"/>
      <c r="N38" s="22"/>
      <c r="O38" s="22"/>
      <c r="P38" s="22"/>
    </row>
    <row r="39" spans="1:16" ht="39" customHeight="1">
      <c r="A39" s="22"/>
      <c r="B39" s="35"/>
      <c r="C39" s="1148" t="s">
        <v>532</v>
      </c>
      <c r="D39" s="1149"/>
      <c r="E39" s="1150"/>
      <c r="F39" s="36">
        <v>0</v>
      </c>
      <c r="G39" s="37">
        <v>0</v>
      </c>
      <c r="H39" s="37">
        <v>0</v>
      </c>
      <c r="I39" s="37">
        <v>0</v>
      </c>
      <c r="J39" s="38">
        <v>0</v>
      </c>
      <c r="K39" s="22"/>
      <c r="L39" s="22"/>
      <c r="M39" s="22"/>
      <c r="N39" s="22"/>
      <c r="O39" s="22"/>
      <c r="P39" s="22"/>
    </row>
    <row r="40" spans="1:16" ht="39" customHeight="1">
      <c r="A40" s="22"/>
      <c r="B40" s="35"/>
      <c r="C40" s="1148" t="s">
        <v>533</v>
      </c>
      <c r="D40" s="1149"/>
      <c r="E40" s="1150"/>
      <c r="F40" s="36">
        <v>0</v>
      </c>
      <c r="G40" s="37">
        <v>0</v>
      </c>
      <c r="H40" s="37">
        <v>0</v>
      </c>
      <c r="I40" s="37">
        <v>0</v>
      </c>
      <c r="J40" s="38">
        <v>0</v>
      </c>
      <c r="K40" s="22"/>
      <c r="L40" s="22"/>
      <c r="M40" s="22"/>
      <c r="N40" s="22"/>
      <c r="O40" s="22"/>
      <c r="P40" s="22"/>
    </row>
    <row r="41" spans="1:16" ht="39" customHeight="1">
      <c r="A41" s="22"/>
      <c r="B41" s="35"/>
      <c r="C41" s="1148" t="s">
        <v>534</v>
      </c>
      <c r="D41" s="1149"/>
      <c r="E41" s="1150"/>
      <c r="F41" s="36" t="s">
        <v>480</v>
      </c>
      <c r="G41" s="37">
        <v>0</v>
      </c>
      <c r="H41" s="37">
        <v>0</v>
      </c>
      <c r="I41" s="37">
        <v>0</v>
      </c>
      <c r="J41" s="38">
        <v>0</v>
      </c>
      <c r="K41" s="22"/>
      <c r="L41" s="22"/>
      <c r="M41" s="22"/>
      <c r="N41" s="22"/>
      <c r="O41" s="22"/>
      <c r="P41" s="22"/>
    </row>
    <row r="42" spans="1:16" ht="39" customHeight="1">
      <c r="A42" s="22"/>
      <c r="B42" s="39"/>
      <c r="C42" s="1148" t="s">
        <v>535</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536</v>
      </c>
      <c r="D43" s="1152"/>
      <c r="E43" s="115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4" t="s">
        <v>11</v>
      </c>
      <c r="C45" s="1165"/>
      <c r="D45" s="58"/>
      <c r="E45" s="1170" t="s">
        <v>12</v>
      </c>
      <c r="F45" s="1170"/>
      <c r="G45" s="1170"/>
      <c r="H45" s="1170"/>
      <c r="I45" s="1170"/>
      <c r="J45" s="1171"/>
      <c r="K45" s="59">
        <v>1212</v>
      </c>
      <c r="L45" s="60">
        <v>1173</v>
      </c>
      <c r="M45" s="60">
        <v>1169</v>
      </c>
      <c r="N45" s="60">
        <v>1220</v>
      </c>
      <c r="O45" s="61">
        <v>1270</v>
      </c>
      <c r="P45" s="48"/>
      <c r="Q45" s="48"/>
      <c r="R45" s="48"/>
      <c r="S45" s="48"/>
      <c r="T45" s="48"/>
      <c r="U45" s="48"/>
    </row>
    <row r="46" spans="1:21" ht="30.75" customHeight="1">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c r="A48" s="48"/>
      <c r="B48" s="1166"/>
      <c r="C48" s="1167"/>
      <c r="D48" s="62"/>
      <c r="E48" s="1158" t="s">
        <v>15</v>
      </c>
      <c r="F48" s="1158"/>
      <c r="G48" s="1158"/>
      <c r="H48" s="1158"/>
      <c r="I48" s="1158"/>
      <c r="J48" s="1159"/>
      <c r="K48" s="63">
        <v>892</v>
      </c>
      <c r="L48" s="64">
        <v>866</v>
      </c>
      <c r="M48" s="64">
        <v>874</v>
      </c>
      <c r="N48" s="64">
        <v>972</v>
      </c>
      <c r="O48" s="65">
        <v>953</v>
      </c>
      <c r="P48" s="48"/>
      <c r="Q48" s="48"/>
      <c r="R48" s="48"/>
      <c r="S48" s="48"/>
      <c r="T48" s="48"/>
      <c r="U48" s="48"/>
    </row>
    <row r="49" spans="1:21" ht="30.75" customHeight="1">
      <c r="A49" s="48"/>
      <c r="B49" s="1166"/>
      <c r="C49" s="1167"/>
      <c r="D49" s="62"/>
      <c r="E49" s="1158" t="s">
        <v>16</v>
      </c>
      <c r="F49" s="1158"/>
      <c r="G49" s="1158"/>
      <c r="H49" s="1158"/>
      <c r="I49" s="1158"/>
      <c r="J49" s="1159"/>
      <c r="K49" s="63">
        <v>129</v>
      </c>
      <c r="L49" s="64">
        <v>109</v>
      </c>
      <c r="M49" s="64">
        <v>88</v>
      </c>
      <c r="N49" s="64">
        <v>75</v>
      </c>
      <c r="O49" s="65">
        <v>87</v>
      </c>
      <c r="P49" s="48"/>
      <c r="Q49" s="48"/>
      <c r="R49" s="48"/>
      <c r="S49" s="48"/>
      <c r="T49" s="48"/>
      <c r="U49" s="48"/>
    </row>
    <row r="50" spans="1:21" ht="30.75" customHeight="1">
      <c r="A50" s="48"/>
      <c r="B50" s="1166"/>
      <c r="C50" s="1167"/>
      <c r="D50" s="62"/>
      <c r="E50" s="1158" t="s">
        <v>17</v>
      </c>
      <c r="F50" s="1158"/>
      <c r="G50" s="1158"/>
      <c r="H50" s="1158"/>
      <c r="I50" s="1158"/>
      <c r="J50" s="1159"/>
      <c r="K50" s="63">
        <v>69</v>
      </c>
      <c r="L50" s="64">
        <v>79</v>
      </c>
      <c r="M50" s="64">
        <v>77</v>
      </c>
      <c r="N50" s="64">
        <v>124</v>
      </c>
      <c r="O50" s="65">
        <v>107</v>
      </c>
      <c r="P50" s="48"/>
      <c r="Q50" s="48"/>
      <c r="R50" s="48"/>
      <c r="S50" s="48"/>
      <c r="T50" s="48"/>
      <c r="U50" s="48"/>
    </row>
    <row r="51" spans="1:21" ht="30.75" customHeight="1">
      <c r="A51" s="48"/>
      <c r="B51" s="1168"/>
      <c r="C51" s="1169"/>
      <c r="D51" s="66"/>
      <c r="E51" s="1158" t="s">
        <v>18</v>
      </c>
      <c r="F51" s="1158"/>
      <c r="G51" s="1158"/>
      <c r="H51" s="1158"/>
      <c r="I51" s="1158"/>
      <c r="J51" s="1159"/>
      <c r="K51" s="63">
        <v>2</v>
      </c>
      <c r="L51" s="64">
        <v>0</v>
      </c>
      <c r="M51" s="64">
        <v>1</v>
      </c>
      <c r="N51" s="64">
        <v>1</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1176</v>
      </c>
      <c r="L52" s="64">
        <v>1262</v>
      </c>
      <c r="M52" s="64">
        <v>1273</v>
      </c>
      <c r="N52" s="64">
        <v>1334</v>
      </c>
      <c r="O52" s="65">
        <v>1358</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1128</v>
      </c>
      <c r="L53" s="69">
        <v>965</v>
      </c>
      <c r="M53" s="69">
        <v>936</v>
      </c>
      <c r="N53" s="69">
        <v>1058</v>
      </c>
      <c r="O53" s="70">
        <v>1059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2" t="s">
        <v>24</v>
      </c>
      <c r="C41" s="1173"/>
      <c r="D41" s="81"/>
      <c r="E41" s="1178" t="s">
        <v>25</v>
      </c>
      <c r="F41" s="1178"/>
      <c r="G41" s="1178"/>
      <c r="H41" s="1179"/>
      <c r="I41" s="82">
        <v>12268</v>
      </c>
      <c r="J41" s="83">
        <v>13501</v>
      </c>
      <c r="K41" s="83">
        <v>13969</v>
      </c>
      <c r="L41" s="83">
        <v>14096</v>
      </c>
      <c r="M41" s="84">
        <v>14052</v>
      </c>
    </row>
    <row r="42" spans="2:13" ht="27.75" customHeight="1">
      <c r="B42" s="1174"/>
      <c r="C42" s="1175"/>
      <c r="D42" s="85"/>
      <c r="E42" s="1180" t="s">
        <v>26</v>
      </c>
      <c r="F42" s="1180"/>
      <c r="G42" s="1180"/>
      <c r="H42" s="1181"/>
      <c r="I42" s="86">
        <v>829</v>
      </c>
      <c r="J42" s="87">
        <v>2420</v>
      </c>
      <c r="K42" s="87">
        <v>3343</v>
      </c>
      <c r="L42" s="87">
        <v>3353</v>
      </c>
      <c r="M42" s="88">
        <v>3119</v>
      </c>
    </row>
    <row r="43" spans="2:13" ht="27.75" customHeight="1">
      <c r="B43" s="1174"/>
      <c r="C43" s="1175"/>
      <c r="D43" s="85"/>
      <c r="E43" s="1180" t="s">
        <v>27</v>
      </c>
      <c r="F43" s="1180"/>
      <c r="G43" s="1180"/>
      <c r="H43" s="1181"/>
      <c r="I43" s="86">
        <v>13557</v>
      </c>
      <c r="J43" s="87">
        <v>13126</v>
      </c>
      <c r="K43" s="87">
        <v>13000</v>
      </c>
      <c r="L43" s="87">
        <v>12765</v>
      </c>
      <c r="M43" s="88">
        <v>12608</v>
      </c>
    </row>
    <row r="44" spans="2:13" ht="27.75" customHeight="1">
      <c r="B44" s="1174"/>
      <c r="C44" s="1175"/>
      <c r="D44" s="85"/>
      <c r="E44" s="1180" t="s">
        <v>28</v>
      </c>
      <c r="F44" s="1180"/>
      <c r="G44" s="1180"/>
      <c r="H44" s="1181"/>
      <c r="I44" s="86">
        <v>440</v>
      </c>
      <c r="J44" s="87">
        <v>454</v>
      </c>
      <c r="K44" s="87">
        <v>658</v>
      </c>
      <c r="L44" s="87">
        <v>727</v>
      </c>
      <c r="M44" s="88">
        <v>670</v>
      </c>
    </row>
    <row r="45" spans="2:13" ht="27.75" customHeight="1">
      <c r="B45" s="1174"/>
      <c r="C45" s="1175"/>
      <c r="D45" s="85"/>
      <c r="E45" s="1180" t="s">
        <v>29</v>
      </c>
      <c r="F45" s="1180"/>
      <c r="G45" s="1180"/>
      <c r="H45" s="1181"/>
      <c r="I45" s="86">
        <v>2609</v>
      </c>
      <c r="J45" s="87">
        <v>2378</v>
      </c>
      <c r="K45" s="87">
        <v>2281</v>
      </c>
      <c r="L45" s="87">
        <v>2124</v>
      </c>
      <c r="M45" s="88">
        <v>2085</v>
      </c>
    </row>
    <row r="46" spans="2:13" ht="27.75" customHeight="1">
      <c r="B46" s="1174"/>
      <c r="C46" s="1175"/>
      <c r="D46" s="89"/>
      <c r="E46" s="1180" t="s">
        <v>30</v>
      </c>
      <c r="F46" s="1180"/>
      <c r="G46" s="1180"/>
      <c r="H46" s="1181"/>
      <c r="I46" s="86" t="s">
        <v>480</v>
      </c>
      <c r="J46" s="87" t="s">
        <v>480</v>
      </c>
      <c r="K46" s="87" t="s">
        <v>480</v>
      </c>
      <c r="L46" s="87">
        <v>3</v>
      </c>
      <c r="M46" s="88" t="s">
        <v>480</v>
      </c>
    </row>
    <row r="47" spans="2:13" ht="27.75" customHeight="1">
      <c r="B47" s="1174"/>
      <c r="C47" s="1175"/>
      <c r="D47" s="90"/>
      <c r="E47" s="1182" t="s">
        <v>31</v>
      </c>
      <c r="F47" s="1183"/>
      <c r="G47" s="1183"/>
      <c r="H47" s="1184"/>
      <c r="I47" s="86" t="s">
        <v>480</v>
      </c>
      <c r="J47" s="87" t="s">
        <v>480</v>
      </c>
      <c r="K47" s="87" t="s">
        <v>480</v>
      </c>
      <c r="L47" s="87" t="s">
        <v>480</v>
      </c>
      <c r="M47" s="88" t="s">
        <v>480</v>
      </c>
    </row>
    <row r="48" spans="2:13" ht="27.75" customHeight="1">
      <c r="B48" s="1174"/>
      <c r="C48" s="1175"/>
      <c r="D48" s="85"/>
      <c r="E48" s="1180" t="s">
        <v>32</v>
      </c>
      <c r="F48" s="1180"/>
      <c r="G48" s="1180"/>
      <c r="H48" s="1181"/>
      <c r="I48" s="86" t="s">
        <v>480</v>
      </c>
      <c r="J48" s="87" t="s">
        <v>480</v>
      </c>
      <c r="K48" s="87" t="s">
        <v>480</v>
      </c>
      <c r="L48" s="87" t="s">
        <v>480</v>
      </c>
      <c r="M48" s="88" t="s">
        <v>480</v>
      </c>
    </row>
    <row r="49" spans="2:13" ht="27.75" customHeight="1">
      <c r="B49" s="1176"/>
      <c r="C49" s="1177"/>
      <c r="D49" s="85"/>
      <c r="E49" s="1180" t="s">
        <v>33</v>
      </c>
      <c r="F49" s="1180"/>
      <c r="G49" s="1180"/>
      <c r="H49" s="1181"/>
      <c r="I49" s="86" t="s">
        <v>480</v>
      </c>
      <c r="J49" s="87" t="s">
        <v>480</v>
      </c>
      <c r="K49" s="87" t="s">
        <v>480</v>
      </c>
      <c r="L49" s="87" t="s">
        <v>480</v>
      </c>
      <c r="M49" s="88" t="s">
        <v>480</v>
      </c>
    </row>
    <row r="50" spans="2:13" ht="27.75" customHeight="1">
      <c r="B50" s="1185" t="s">
        <v>34</v>
      </c>
      <c r="C50" s="1186"/>
      <c r="D50" s="91"/>
      <c r="E50" s="1180" t="s">
        <v>35</v>
      </c>
      <c r="F50" s="1180"/>
      <c r="G50" s="1180"/>
      <c r="H50" s="1181"/>
      <c r="I50" s="86">
        <v>2069</v>
      </c>
      <c r="J50" s="87">
        <v>1896</v>
      </c>
      <c r="K50" s="87">
        <v>1594</v>
      </c>
      <c r="L50" s="87">
        <v>1582</v>
      </c>
      <c r="M50" s="88">
        <v>1647</v>
      </c>
    </row>
    <row r="51" spans="2:13" ht="27.75" customHeight="1">
      <c r="B51" s="1174"/>
      <c r="C51" s="1175"/>
      <c r="D51" s="85"/>
      <c r="E51" s="1180" t="s">
        <v>36</v>
      </c>
      <c r="F51" s="1180"/>
      <c r="G51" s="1180"/>
      <c r="H51" s="1181"/>
      <c r="I51" s="86">
        <v>274</v>
      </c>
      <c r="J51" s="87">
        <v>235</v>
      </c>
      <c r="K51" s="87">
        <v>188</v>
      </c>
      <c r="L51" s="87">
        <v>2401</v>
      </c>
      <c r="M51" s="88">
        <v>2417</v>
      </c>
    </row>
    <row r="52" spans="2:13" ht="27.75" customHeight="1">
      <c r="B52" s="1176"/>
      <c r="C52" s="1177"/>
      <c r="D52" s="85"/>
      <c r="E52" s="1180" t="s">
        <v>37</v>
      </c>
      <c r="F52" s="1180"/>
      <c r="G52" s="1180"/>
      <c r="H52" s="1181"/>
      <c r="I52" s="86">
        <v>16949</v>
      </c>
      <c r="J52" s="87">
        <v>17497</v>
      </c>
      <c r="K52" s="87">
        <v>17763</v>
      </c>
      <c r="L52" s="87">
        <v>17658</v>
      </c>
      <c r="M52" s="88">
        <v>17532</v>
      </c>
    </row>
    <row r="53" spans="2:13" ht="27.75" customHeight="1" thickBot="1">
      <c r="B53" s="1187" t="s">
        <v>21</v>
      </c>
      <c r="C53" s="1188"/>
      <c r="D53" s="92"/>
      <c r="E53" s="1189" t="s">
        <v>38</v>
      </c>
      <c r="F53" s="1189"/>
      <c r="G53" s="1189"/>
      <c r="H53" s="1190"/>
      <c r="I53" s="93">
        <v>10412</v>
      </c>
      <c r="J53" s="94">
        <v>12251</v>
      </c>
      <c r="K53" s="94">
        <v>13707</v>
      </c>
      <c r="L53" s="94">
        <v>11426</v>
      </c>
      <c r="M53" s="95">
        <v>10937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82812</v>
      </c>
      <c r="E3" s="118"/>
      <c r="F3" s="119">
        <v>75709</v>
      </c>
      <c r="G3" s="120"/>
      <c r="H3" s="121"/>
    </row>
    <row r="4" spans="1:8">
      <c r="A4" s="122"/>
      <c r="B4" s="123"/>
      <c r="C4" s="124"/>
      <c r="D4" s="125">
        <v>37960</v>
      </c>
      <c r="E4" s="126"/>
      <c r="F4" s="127">
        <v>35212</v>
      </c>
      <c r="G4" s="128"/>
      <c r="H4" s="129"/>
    </row>
    <row r="5" spans="1:8">
      <c r="A5" s="110" t="s">
        <v>513</v>
      </c>
      <c r="B5" s="115"/>
      <c r="C5" s="116"/>
      <c r="D5" s="117">
        <v>122645</v>
      </c>
      <c r="E5" s="118"/>
      <c r="F5" s="119">
        <v>90961</v>
      </c>
      <c r="G5" s="120"/>
      <c r="H5" s="121"/>
    </row>
    <row r="6" spans="1:8">
      <c r="A6" s="122"/>
      <c r="B6" s="123"/>
      <c r="C6" s="124"/>
      <c r="D6" s="125">
        <v>43348</v>
      </c>
      <c r="E6" s="126"/>
      <c r="F6" s="127">
        <v>37720</v>
      </c>
      <c r="G6" s="128"/>
      <c r="H6" s="129"/>
    </row>
    <row r="7" spans="1:8">
      <c r="A7" s="110" t="s">
        <v>514</v>
      </c>
      <c r="B7" s="115"/>
      <c r="C7" s="116"/>
      <c r="D7" s="117">
        <v>78110</v>
      </c>
      <c r="E7" s="118"/>
      <c r="F7" s="119">
        <v>106614</v>
      </c>
      <c r="G7" s="120"/>
      <c r="H7" s="121"/>
    </row>
    <row r="8" spans="1:8">
      <c r="A8" s="122"/>
      <c r="B8" s="123"/>
      <c r="C8" s="124"/>
      <c r="D8" s="125">
        <v>42322</v>
      </c>
      <c r="E8" s="126"/>
      <c r="F8" s="127">
        <v>45545</v>
      </c>
      <c r="G8" s="128"/>
      <c r="H8" s="129"/>
    </row>
    <row r="9" spans="1:8">
      <c r="A9" s="110" t="s">
        <v>515</v>
      </c>
      <c r="B9" s="115"/>
      <c r="C9" s="116"/>
      <c r="D9" s="117">
        <v>62179</v>
      </c>
      <c r="E9" s="118"/>
      <c r="F9" s="119">
        <v>81768</v>
      </c>
      <c r="G9" s="120"/>
      <c r="H9" s="121"/>
    </row>
    <row r="10" spans="1:8">
      <c r="A10" s="122"/>
      <c r="B10" s="123"/>
      <c r="C10" s="124"/>
      <c r="D10" s="125">
        <v>31369</v>
      </c>
      <c r="E10" s="126"/>
      <c r="F10" s="127">
        <v>37917</v>
      </c>
      <c r="G10" s="128"/>
      <c r="H10" s="129"/>
    </row>
    <row r="11" spans="1:8">
      <c r="A11" s="110" t="s">
        <v>516</v>
      </c>
      <c r="B11" s="115"/>
      <c r="C11" s="116"/>
      <c r="D11" s="117">
        <v>51367</v>
      </c>
      <c r="E11" s="118"/>
      <c r="F11" s="119">
        <v>65876</v>
      </c>
      <c r="G11" s="120"/>
      <c r="H11" s="121"/>
    </row>
    <row r="12" spans="1:8">
      <c r="A12" s="122"/>
      <c r="B12" s="123"/>
      <c r="C12" s="130"/>
      <c r="D12" s="125">
        <v>20047</v>
      </c>
      <c r="E12" s="126"/>
      <c r="F12" s="127">
        <v>36484</v>
      </c>
      <c r="G12" s="128"/>
      <c r="H12" s="129"/>
    </row>
    <row r="13" spans="1:8">
      <c r="A13" s="110"/>
      <c r="B13" s="115"/>
      <c r="C13" s="131"/>
      <c r="D13" s="132">
        <v>79423</v>
      </c>
      <c r="E13" s="133"/>
      <c r="F13" s="134">
        <v>84186</v>
      </c>
      <c r="G13" s="135"/>
      <c r="H13" s="121"/>
    </row>
    <row r="14" spans="1:8">
      <c r="A14" s="122"/>
      <c r="B14" s="123"/>
      <c r="C14" s="124"/>
      <c r="D14" s="125">
        <v>35009</v>
      </c>
      <c r="E14" s="126"/>
      <c r="F14" s="127">
        <v>38576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4.9000000000000004</v>
      </c>
      <c r="C19" s="136">
        <f>ROUND(VALUE(SUBSTITUTE(実質収支比率等に係る経年分析!G$48,"▲","-")),2)</f>
        <v>6.06</v>
      </c>
      <c r="D19" s="136">
        <f>ROUND(VALUE(SUBSTITUTE(実質収支比率等に係る経年分析!H$48,"▲","-")),2)</f>
        <v>4.3899999999999997</v>
      </c>
      <c r="E19" s="136">
        <f>ROUND(VALUE(SUBSTITUTE(実質収支比率等に係る経年分析!I$48,"▲","-")),2)</f>
        <v>5.26</v>
      </c>
      <c r="F19" s="136">
        <f>ROUND(VALUE(SUBSTITUTE(実質収支比率等に係る経年分析!J$48,"▲","-")),2)</f>
        <v>5.0999999999999996</v>
      </c>
    </row>
    <row r="20" spans="1:11">
      <c r="A20" s="136" t="s">
        <v>43</v>
      </c>
      <c r="B20" s="136">
        <f>ROUND(VALUE(SUBSTITUTE(実質収支比率等に係る経年分析!F$47,"▲","-")),2)</f>
        <v>12.59</v>
      </c>
      <c r="C20" s="136">
        <f>ROUND(VALUE(SUBSTITUTE(実質収支比率等に係る経年分析!G$47,"▲","-")),2)</f>
        <v>11.72</v>
      </c>
      <c r="D20" s="136">
        <f>ROUND(VALUE(SUBSTITUTE(実質収支比率等に係る経年分析!H$47,"▲","-")),2)</f>
        <v>11</v>
      </c>
      <c r="E20" s="136">
        <f>ROUND(VALUE(SUBSTITUTE(実質収支比率等に係る経年分析!I$47,"▲","-")),2)</f>
        <v>10.91</v>
      </c>
      <c r="F20" s="136">
        <f>ROUND(VALUE(SUBSTITUTE(実質収支比率等に係る経年分析!J$47,"▲","-")),2)</f>
        <v>10.37</v>
      </c>
    </row>
    <row r="21" spans="1:11">
      <c r="A21" s="136" t="s">
        <v>44</v>
      </c>
      <c r="B21" s="136">
        <f>IF(ISNUMBER(VALUE(SUBSTITUTE(実質収支比率等に係る経年分析!F$49,"▲","-"))),ROUND(VALUE(SUBSTITUTE(実質収支比率等に係る経年分析!F$49,"▲","-")),2),NA())</f>
        <v>-2.23</v>
      </c>
      <c r="C21" s="136">
        <f>IF(ISNUMBER(VALUE(SUBSTITUTE(実質収支比率等に係る経年分析!G$49,"▲","-"))),ROUND(VALUE(SUBSTITUTE(実質収支比率等に係る経年分析!G$49,"▲","-")),2),NA())</f>
        <v>2.88</v>
      </c>
      <c r="D21" s="136">
        <f>IF(ISNUMBER(VALUE(SUBSTITUTE(実質収支比率等に係る経年分析!H$49,"▲","-"))),ROUND(VALUE(SUBSTITUTE(実質収支比率等に係る経年分析!H$49,"▲","-")),2),NA())</f>
        <v>-1.99</v>
      </c>
      <c r="E21" s="136">
        <f>IF(ISNUMBER(VALUE(SUBSTITUTE(実質収支比率等に係る経年分析!I$49,"▲","-"))),ROUND(VALUE(SUBSTITUTE(実質収支比率等に係る経年分析!I$49,"▲","-")),2),NA())</f>
        <v>2.2200000000000002</v>
      </c>
      <c r="F21" s="136">
        <f>IF(ISNUMBER(VALUE(SUBSTITUTE(実質収支比率等に係る経年分析!J$49,"▲","-"))),ROUND(VALUE(SUBSTITUTE(実質収支比率等に係る経年分析!J$49,"▲","-")),2),NA())</f>
        <v>-0.28000000000000003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東部産業団地事業特別会計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公共用地先行取得事業特別会計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後期高齢者医療事業特別会計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1.56</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6.61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4.9000000000000004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5.25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5.09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1176</v>
      </c>
      <c r="E42" s="138"/>
      <c r="F42" s="138"/>
      <c r="G42" s="138">
        <f>'実質公債費比率（分子）の構造'!L$52</f>
        <v>1262</v>
      </c>
      <c r="H42" s="138"/>
      <c r="I42" s="138"/>
      <c r="J42" s="138">
        <f>'実質公債費比率（分子）の構造'!M$52</f>
        <v>1273</v>
      </c>
      <c r="K42" s="138"/>
      <c r="L42" s="138"/>
      <c r="M42" s="138">
        <f>'実質公債費比率（分子）の構造'!N$52</f>
        <v>1334</v>
      </c>
      <c r="N42" s="138"/>
      <c r="O42" s="138"/>
      <c r="P42" s="138">
        <f>'実質公債費比率（分子）の構造'!O$52</f>
        <v>1358</v>
      </c>
    </row>
    <row r="43" spans="1:16">
      <c r="A43" s="138" t="s">
        <v>52</v>
      </c>
      <c r="B43" s="138">
        <f>'実質公債費比率（分子）の構造'!K$51</f>
        <v>2</v>
      </c>
      <c r="C43" s="138"/>
      <c r="D43" s="138"/>
      <c r="E43" s="138">
        <f>'実質公債費比率（分子）の構造'!L$51</f>
        <v>0</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c r="A44" s="138" t="s">
        <v>53</v>
      </c>
      <c r="B44" s="138">
        <f>'実質公債費比率（分子）の構造'!K$50</f>
        <v>69</v>
      </c>
      <c r="C44" s="138"/>
      <c r="D44" s="138"/>
      <c r="E44" s="138">
        <f>'実質公債費比率（分子）の構造'!L$50</f>
        <v>79</v>
      </c>
      <c r="F44" s="138"/>
      <c r="G44" s="138"/>
      <c r="H44" s="138">
        <f>'実質公債費比率（分子）の構造'!M$50</f>
        <v>77</v>
      </c>
      <c r="I44" s="138"/>
      <c r="J44" s="138"/>
      <c r="K44" s="138">
        <f>'実質公債費比率（分子）の構造'!N$50</f>
        <v>124</v>
      </c>
      <c r="L44" s="138"/>
      <c r="M44" s="138"/>
      <c r="N44" s="138">
        <f>'実質公債費比率（分子）の構造'!O$50</f>
        <v>107</v>
      </c>
      <c r="O44" s="138"/>
      <c r="P44" s="138"/>
    </row>
    <row r="45" spans="1:16">
      <c r="A45" s="138" t="s">
        <v>54</v>
      </c>
      <c r="B45" s="138">
        <f>'実質公債費比率（分子）の構造'!K$49</f>
        <v>129</v>
      </c>
      <c r="C45" s="138"/>
      <c r="D45" s="138"/>
      <c r="E45" s="138">
        <f>'実質公債費比率（分子）の構造'!L$49</f>
        <v>109</v>
      </c>
      <c r="F45" s="138"/>
      <c r="G45" s="138"/>
      <c r="H45" s="138">
        <f>'実質公債費比率（分子）の構造'!M$49</f>
        <v>88</v>
      </c>
      <c r="I45" s="138"/>
      <c r="J45" s="138"/>
      <c r="K45" s="138">
        <f>'実質公債費比率（分子）の構造'!N$49</f>
        <v>75</v>
      </c>
      <c r="L45" s="138"/>
      <c r="M45" s="138"/>
      <c r="N45" s="138">
        <f>'実質公債費比率（分子）の構造'!O$49</f>
        <v>87</v>
      </c>
      <c r="O45" s="138"/>
      <c r="P45" s="138"/>
    </row>
    <row r="46" spans="1:16">
      <c r="A46" s="138" t="s">
        <v>55</v>
      </c>
      <c r="B46" s="138">
        <f>'実質公債費比率（分子）の構造'!K$48</f>
        <v>892</v>
      </c>
      <c r="C46" s="138"/>
      <c r="D46" s="138"/>
      <c r="E46" s="138">
        <f>'実質公債費比率（分子）の構造'!L$48</f>
        <v>866</v>
      </c>
      <c r="F46" s="138"/>
      <c r="G46" s="138"/>
      <c r="H46" s="138">
        <f>'実質公債費比率（分子）の構造'!M$48</f>
        <v>874</v>
      </c>
      <c r="I46" s="138"/>
      <c r="J46" s="138"/>
      <c r="K46" s="138">
        <f>'実質公債費比率（分子）の構造'!N$48</f>
        <v>972</v>
      </c>
      <c r="L46" s="138"/>
      <c r="M46" s="138"/>
      <c r="N46" s="138">
        <f>'実質公債費比率（分子）の構造'!O$48</f>
        <v>953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1212</v>
      </c>
      <c r="C49" s="138"/>
      <c r="D49" s="138"/>
      <c r="E49" s="138">
        <f>'実質公債費比率（分子）の構造'!L$45</f>
        <v>1173</v>
      </c>
      <c r="F49" s="138"/>
      <c r="G49" s="138"/>
      <c r="H49" s="138">
        <f>'実質公債費比率（分子）の構造'!M$45</f>
        <v>1169</v>
      </c>
      <c r="I49" s="138"/>
      <c r="J49" s="138"/>
      <c r="K49" s="138">
        <f>'実質公債費比率（分子）の構造'!N$45</f>
        <v>1220</v>
      </c>
      <c r="L49" s="138"/>
      <c r="M49" s="138"/>
      <c r="N49" s="138">
        <f>'実質公債費比率（分子）の構造'!O$45</f>
        <v>1270</v>
      </c>
      <c r="O49" s="138"/>
      <c r="P49" s="138"/>
    </row>
    <row r="50" spans="1:16">
      <c r="A50" s="138" t="s">
        <v>59</v>
      </c>
      <c r="B50" s="138" t="e">
        <f>NA()</f>
        <v>#N/A</v>
      </c>
      <c r="C50" s="138">
        <f>IF(ISNUMBER('実質公債費比率（分子）の構造'!K$53),'実質公債費比率（分子）の構造'!K$53,NA())</f>
        <v>1128</v>
      </c>
      <c r="D50" s="138" t="e">
        <f>NA()</f>
        <v>#N/A</v>
      </c>
      <c r="E50" s="138" t="e">
        <f>NA()</f>
        <v>#N/A</v>
      </c>
      <c r="F50" s="138">
        <f>IF(ISNUMBER('実質公債費比率（分子）の構造'!L$53),'実質公債費比率（分子）の構造'!L$53,NA())</f>
        <v>965</v>
      </c>
      <c r="G50" s="138" t="e">
        <f>NA()</f>
        <v>#N/A</v>
      </c>
      <c r="H50" s="138" t="e">
        <f>NA()</f>
        <v>#N/A</v>
      </c>
      <c r="I50" s="138">
        <f>IF(ISNUMBER('実質公債費比率（分子）の構造'!M$53),'実質公債費比率（分子）の構造'!M$53,NA())</f>
        <v>936</v>
      </c>
      <c r="J50" s="138" t="e">
        <f>NA()</f>
        <v>#N/A</v>
      </c>
      <c r="K50" s="138" t="e">
        <f>NA()</f>
        <v>#N/A</v>
      </c>
      <c r="L50" s="138">
        <f>IF(ISNUMBER('実質公債費比率（分子）の構造'!N$53),'実質公債費比率（分子）の構造'!N$53,NA())</f>
        <v>1058</v>
      </c>
      <c r="M50" s="138" t="e">
        <f>NA()</f>
        <v>#N/A</v>
      </c>
      <c r="N50" s="138" t="e">
        <f>NA()</f>
        <v>#N/A</v>
      </c>
      <c r="O50" s="138">
        <f>IF(ISNUMBER('実質公債費比率（分子）の構造'!O$53),'実質公債費比率（分子）の構造'!O$53,NA())</f>
        <v>1059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16949</v>
      </c>
      <c r="E56" s="137"/>
      <c r="F56" s="137"/>
      <c r="G56" s="137">
        <f>'将来負担比率（分子）の構造'!J$52</f>
        <v>17497</v>
      </c>
      <c r="H56" s="137"/>
      <c r="I56" s="137"/>
      <c r="J56" s="137">
        <f>'将来負担比率（分子）の構造'!K$52</f>
        <v>17763</v>
      </c>
      <c r="K56" s="137"/>
      <c r="L56" s="137"/>
      <c r="M56" s="137">
        <f>'将来負担比率（分子）の構造'!L$52</f>
        <v>17658</v>
      </c>
      <c r="N56" s="137"/>
      <c r="O56" s="137"/>
      <c r="P56" s="137">
        <f>'将来負担比率（分子）の構造'!M$52</f>
        <v>17532</v>
      </c>
    </row>
    <row r="57" spans="1:16">
      <c r="A57" s="137" t="s">
        <v>36</v>
      </c>
      <c r="B57" s="137"/>
      <c r="C57" s="137"/>
      <c r="D57" s="137">
        <f>'将来負担比率（分子）の構造'!I$51</f>
        <v>274</v>
      </c>
      <c r="E57" s="137"/>
      <c r="F57" s="137"/>
      <c r="G57" s="137">
        <f>'将来負担比率（分子）の構造'!J$51</f>
        <v>235</v>
      </c>
      <c r="H57" s="137"/>
      <c r="I57" s="137"/>
      <c r="J57" s="137">
        <f>'将来負担比率（分子）の構造'!K$51</f>
        <v>188</v>
      </c>
      <c r="K57" s="137"/>
      <c r="L57" s="137"/>
      <c r="M57" s="137">
        <f>'将来負担比率（分子）の構造'!L$51</f>
        <v>2401</v>
      </c>
      <c r="N57" s="137"/>
      <c r="O57" s="137"/>
      <c r="P57" s="137">
        <f>'将来負担比率（分子）の構造'!M$51</f>
        <v>2417</v>
      </c>
    </row>
    <row r="58" spans="1:16">
      <c r="A58" s="137" t="s">
        <v>35</v>
      </c>
      <c r="B58" s="137"/>
      <c r="C58" s="137"/>
      <c r="D58" s="137">
        <f>'将来負担比率（分子）の構造'!I$50</f>
        <v>2069</v>
      </c>
      <c r="E58" s="137"/>
      <c r="F58" s="137"/>
      <c r="G58" s="137">
        <f>'将来負担比率（分子）の構造'!J$50</f>
        <v>1896</v>
      </c>
      <c r="H58" s="137"/>
      <c r="I58" s="137"/>
      <c r="J58" s="137">
        <f>'将来負担比率（分子）の構造'!K$50</f>
        <v>1594</v>
      </c>
      <c r="K58" s="137"/>
      <c r="L58" s="137"/>
      <c r="M58" s="137">
        <f>'将来負担比率（分子）の構造'!L$50</f>
        <v>1582</v>
      </c>
      <c r="N58" s="137"/>
      <c r="O58" s="137"/>
      <c r="P58" s="137">
        <f>'将来負担比率（分子）の構造'!M$50</f>
        <v>1647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f>'将来負担比率（分子）の構造'!L$46</f>
        <v>3</v>
      </c>
      <c r="L61" s="137"/>
      <c r="M61" s="137"/>
      <c r="N61" s="137" t="str">
        <f>'将来負担比率（分子）の構造'!M$46</f>
        <v>-</v>
      </c>
      <c r="O61" s="137"/>
      <c r="P61" s="137"/>
    </row>
    <row r="62" spans="1:16">
      <c r="A62" s="137" t="s">
        <v>29</v>
      </c>
      <c r="B62" s="137">
        <f>'将来負担比率（分子）の構造'!I$45</f>
        <v>2609</v>
      </c>
      <c r="C62" s="137"/>
      <c r="D62" s="137"/>
      <c r="E62" s="137">
        <f>'将来負担比率（分子）の構造'!J$45</f>
        <v>2378</v>
      </c>
      <c r="F62" s="137"/>
      <c r="G62" s="137"/>
      <c r="H62" s="137">
        <f>'将来負担比率（分子）の構造'!K$45</f>
        <v>2281</v>
      </c>
      <c r="I62" s="137"/>
      <c r="J62" s="137"/>
      <c r="K62" s="137">
        <f>'将来負担比率（分子）の構造'!L$45</f>
        <v>2124</v>
      </c>
      <c r="L62" s="137"/>
      <c r="M62" s="137"/>
      <c r="N62" s="137">
        <f>'将来負担比率（分子）の構造'!M$45</f>
        <v>2085</v>
      </c>
      <c r="O62" s="137"/>
      <c r="P62" s="137"/>
    </row>
    <row r="63" spans="1:16">
      <c r="A63" s="137" t="s">
        <v>28</v>
      </c>
      <c r="B63" s="137">
        <f>'将来負担比率（分子）の構造'!I$44</f>
        <v>440</v>
      </c>
      <c r="C63" s="137"/>
      <c r="D63" s="137"/>
      <c r="E63" s="137">
        <f>'将来負担比率（分子）の構造'!J$44</f>
        <v>454</v>
      </c>
      <c r="F63" s="137"/>
      <c r="G63" s="137"/>
      <c r="H63" s="137">
        <f>'将来負担比率（分子）の構造'!K$44</f>
        <v>658</v>
      </c>
      <c r="I63" s="137"/>
      <c r="J63" s="137"/>
      <c r="K63" s="137">
        <f>'将来負担比率（分子）の構造'!L$44</f>
        <v>727</v>
      </c>
      <c r="L63" s="137"/>
      <c r="M63" s="137"/>
      <c r="N63" s="137">
        <f>'将来負担比率（分子）の構造'!M$44</f>
        <v>670</v>
      </c>
      <c r="O63" s="137"/>
      <c r="P63" s="137"/>
    </row>
    <row r="64" spans="1:16">
      <c r="A64" s="137" t="s">
        <v>27</v>
      </c>
      <c r="B64" s="137">
        <f>'将来負担比率（分子）の構造'!I$43</f>
        <v>13557</v>
      </c>
      <c r="C64" s="137"/>
      <c r="D64" s="137"/>
      <c r="E64" s="137">
        <f>'将来負担比率（分子）の構造'!J$43</f>
        <v>13126</v>
      </c>
      <c r="F64" s="137"/>
      <c r="G64" s="137"/>
      <c r="H64" s="137">
        <f>'将来負担比率（分子）の構造'!K$43</f>
        <v>13000</v>
      </c>
      <c r="I64" s="137"/>
      <c r="J64" s="137"/>
      <c r="K64" s="137">
        <f>'将来負担比率（分子）の構造'!L$43</f>
        <v>12765</v>
      </c>
      <c r="L64" s="137"/>
      <c r="M64" s="137"/>
      <c r="N64" s="137">
        <f>'将来負担比率（分子）の構造'!M$43</f>
        <v>12608</v>
      </c>
      <c r="O64" s="137"/>
      <c r="P64" s="137"/>
    </row>
    <row r="65" spans="1:16">
      <c r="A65" s="137" t="s">
        <v>26</v>
      </c>
      <c r="B65" s="137">
        <f>'将来負担比率（分子）の構造'!I$42</f>
        <v>829</v>
      </c>
      <c r="C65" s="137"/>
      <c r="D65" s="137"/>
      <c r="E65" s="137">
        <f>'将来負担比率（分子）の構造'!J$42</f>
        <v>2420</v>
      </c>
      <c r="F65" s="137"/>
      <c r="G65" s="137"/>
      <c r="H65" s="137">
        <f>'将来負担比率（分子）の構造'!K$42</f>
        <v>3343</v>
      </c>
      <c r="I65" s="137"/>
      <c r="J65" s="137"/>
      <c r="K65" s="137">
        <f>'将来負担比率（分子）の構造'!L$42</f>
        <v>3353</v>
      </c>
      <c r="L65" s="137"/>
      <c r="M65" s="137"/>
      <c r="N65" s="137">
        <f>'将来負担比率（分子）の構造'!M$42</f>
        <v>3119</v>
      </c>
      <c r="O65" s="137"/>
      <c r="P65" s="137"/>
    </row>
    <row r="66" spans="1:16">
      <c r="A66" s="137" t="s">
        <v>25</v>
      </c>
      <c r="B66" s="137">
        <f>'将来負担比率（分子）の構造'!I$41</f>
        <v>12268</v>
      </c>
      <c r="C66" s="137"/>
      <c r="D66" s="137"/>
      <c r="E66" s="137">
        <f>'将来負担比率（分子）の構造'!J$41</f>
        <v>13501</v>
      </c>
      <c r="F66" s="137"/>
      <c r="G66" s="137"/>
      <c r="H66" s="137">
        <f>'将来負担比率（分子）の構造'!K$41</f>
        <v>13969</v>
      </c>
      <c r="I66" s="137"/>
      <c r="J66" s="137"/>
      <c r="K66" s="137">
        <f>'将来負担比率（分子）の構造'!L$41</f>
        <v>14096</v>
      </c>
      <c r="L66" s="137"/>
      <c r="M66" s="137"/>
      <c r="N66" s="137">
        <f>'将来負担比率（分子）の構造'!M$41</f>
        <v>14052</v>
      </c>
      <c r="O66" s="137"/>
      <c r="P66" s="137"/>
    </row>
    <row r="67" spans="1:16">
      <c r="A67" s="137" t="s">
        <v>63</v>
      </c>
      <c r="B67" s="137" t="e">
        <f>NA()</f>
        <v>#N/A</v>
      </c>
      <c r="C67" s="137">
        <f>IF(ISNUMBER('将来負担比率（分子）の構造'!I$53), IF('将来負担比率（分子）の構造'!I$53 &lt; 0, 0, '将来負担比率（分子）の構造'!I$53), NA())</f>
        <v>10412</v>
      </c>
      <c r="D67" s="137" t="e">
        <f>NA()</f>
        <v>#N/A</v>
      </c>
      <c r="E67" s="137" t="e">
        <f>NA()</f>
        <v>#N/A</v>
      </c>
      <c r="F67" s="137">
        <f>IF(ISNUMBER('将来負担比率（分子）の構造'!J$53), IF('将来負担比率（分子）の構造'!J$53 &lt; 0, 0, '将来負担比率（分子）の構造'!J$53), NA())</f>
        <v>12251</v>
      </c>
      <c r="G67" s="137" t="e">
        <f>NA()</f>
        <v>#N/A</v>
      </c>
      <c r="H67" s="137" t="e">
        <f>NA()</f>
        <v>#N/A</v>
      </c>
      <c r="I67" s="137">
        <f>IF(ISNUMBER('将来負担比率（分子）の構造'!K$53), IF('将来負担比率（分子）の構造'!K$53 &lt; 0, 0, '将来負担比率（分子）の構造'!K$53), NA())</f>
        <v>13707</v>
      </c>
      <c r="J67" s="137" t="e">
        <f>NA()</f>
        <v>#N/A</v>
      </c>
      <c r="K67" s="137" t="e">
        <f>NA()</f>
        <v>#N/A</v>
      </c>
      <c r="L67" s="137">
        <f>IF(ISNUMBER('将来負担比率（分子）の構造'!L$53), IF('将来負担比率（分子）の構造'!L$53 &lt; 0, 0, '将来負担比率（分子）の構造'!L$53), NA())</f>
        <v>11426</v>
      </c>
      <c r="M67" s="137" t="e">
        <f>NA()</f>
        <v>#N/A</v>
      </c>
      <c r="N67" s="137" t="e">
        <f>NA()</f>
        <v>#N/A</v>
      </c>
      <c r="O67" s="137">
        <f>IF(ISNUMBER('将来負担比率（分子）の構造'!M$53), IF('将来負担比率（分子）の構造'!M$53 &lt; 0, 0, '将来負担比率（分子）の構造'!M$53), NA())</f>
        <v>10937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208</v>
      </c>
      <c r="C5" s="582"/>
      <c r="D5" s="582"/>
      <c r="E5" s="582"/>
      <c r="F5" s="582"/>
      <c r="G5" s="582"/>
      <c r="H5" s="582"/>
      <c r="I5" s="582"/>
      <c r="J5" s="582"/>
      <c r="K5" s="582"/>
      <c r="L5" s="582"/>
      <c r="M5" s="582"/>
      <c r="N5" s="582"/>
      <c r="O5" s="582"/>
      <c r="P5" s="582"/>
      <c r="Q5" s="583"/>
      <c r="R5" s="584">
        <v>4675299</v>
      </c>
      <c r="S5" s="585"/>
      <c r="T5" s="585"/>
      <c r="U5" s="585"/>
      <c r="V5" s="585"/>
      <c r="W5" s="585"/>
      <c r="X5" s="585"/>
      <c r="Y5" s="586"/>
      <c r="Z5" s="587">
        <v>32.6</v>
      </c>
      <c r="AA5" s="587"/>
      <c r="AB5" s="587"/>
      <c r="AC5" s="587"/>
      <c r="AD5" s="588">
        <v>4675299</v>
      </c>
      <c r="AE5" s="588"/>
      <c r="AF5" s="588"/>
      <c r="AG5" s="588"/>
      <c r="AH5" s="588"/>
      <c r="AI5" s="588"/>
      <c r="AJ5" s="588"/>
      <c r="AK5" s="588"/>
      <c r="AL5" s="589">
        <v>56.9</v>
      </c>
      <c r="AM5" s="590"/>
      <c r="AN5" s="590"/>
      <c r="AO5" s="591"/>
      <c r="AP5" s="581" t="s">
        <v>209</v>
      </c>
      <c r="AQ5" s="582"/>
      <c r="AR5" s="582"/>
      <c r="AS5" s="582"/>
      <c r="AT5" s="582"/>
      <c r="AU5" s="582"/>
      <c r="AV5" s="582"/>
      <c r="AW5" s="582"/>
      <c r="AX5" s="582"/>
      <c r="AY5" s="582"/>
      <c r="AZ5" s="582"/>
      <c r="BA5" s="582"/>
      <c r="BB5" s="582"/>
      <c r="BC5" s="582"/>
      <c r="BD5" s="582"/>
      <c r="BE5" s="582"/>
      <c r="BF5" s="583"/>
      <c r="BG5" s="595">
        <v>4674092</v>
      </c>
      <c r="BH5" s="596"/>
      <c r="BI5" s="596"/>
      <c r="BJ5" s="596"/>
      <c r="BK5" s="596"/>
      <c r="BL5" s="596"/>
      <c r="BM5" s="596"/>
      <c r="BN5" s="597"/>
      <c r="BO5" s="598">
        <v>100</v>
      </c>
      <c r="BP5" s="598"/>
      <c r="BQ5" s="598"/>
      <c r="BR5" s="598"/>
      <c r="BS5" s="599">
        <v>285727</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c r="B6" s="592" t="s">
        <v>213</v>
      </c>
      <c r="C6" s="593"/>
      <c r="D6" s="593"/>
      <c r="E6" s="593"/>
      <c r="F6" s="593"/>
      <c r="G6" s="593"/>
      <c r="H6" s="593"/>
      <c r="I6" s="593"/>
      <c r="J6" s="593"/>
      <c r="K6" s="593"/>
      <c r="L6" s="593"/>
      <c r="M6" s="593"/>
      <c r="N6" s="593"/>
      <c r="O6" s="593"/>
      <c r="P6" s="593"/>
      <c r="Q6" s="594"/>
      <c r="R6" s="595">
        <v>183538</v>
      </c>
      <c r="S6" s="596"/>
      <c r="T6" s="596"/>
      <c r="U6" s="596"/>
      <c r="V6" s="596"/>
      <c r="W6" s="596"/>
      <c r="X6" s="596"/>
      <c r="Y6" s="597"/>
      <c r="Z6" s="598">
        <v>1.3</v>
      </c>
      <c r="AA6" s="598"/>
      <c r="AB6" s="598"/>
      <c r="AC6" s="598"/>
      <c r="AD6" s="599">
        <v>183538</v>
      </c>
      <c r="AE6" s="599"/>
      <c r="AF6" s="599"/>
      <c r="AG6" s="599"/>
      <c r="AH6" s="599"/>
      <c r="AI6" s="599"/>
      <c r="AJ6" s="599"/>
      <c r="AK6" s="599"/>
      <c r="AL6" s="600">
        <v>2.2000000000000002</v>
      </c>
      <c r="AM6" s="601"/>
      <c r="AN6" s="601"/>
      <c r="AO6" s="602"/>
      <c r="AP6" s="592" t="s">
        <v>214</v>
      </c>
      <c r="AQ6" s="593"/>
      <c r="AR6" s="593"/>
      <c r="AS6" s="593"/>
      <c r="AT6" s="593"/>
      <c r="AU6" s="593"/>
      <c r="AV6" s="593"/>
      <c r="AW6" s="593"/>
      <c r="AX6" s="593"/>
      <c r="AY6" s="593"/>
      <c r="AZ6" s="593"/>
      <c r="BA6" s="593"/>
      <c r="BB6" s="593"/>
      <c r="BC6" s="593"/>
      <c r="BD6" s="593"/>
      <c r="BE6" s="593"/>
      <c r="BF6" s="594"/>
      <c r="BG6" s="595">
        <v>4674092</v>
      </c>
      <c r="BH6" s="596"/>
      <c r="BI6" s="596"/>
      <c r="BJ6" s="596"/>
      <c r="BK6" s="596"/>
      <c r="BL6" s="596"/>
      <c r="BM6" s="596"/>
      <c r="BN6" s="597"/>
      <c r="BO6" s="598">
        <v>100</v>
      </c>
      <c r="BP6" s="598"/>
      <c r="BQ6" s="598"/>
      <c r="BR6" s="598"/>
      <c r="BS6" s="599">
        <v>285727</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177816</v>
      </c>
      <c r="CS6" s="596"/>
      <c r="CT6" s="596"/>
      <c r="CU6" s="596"/>
      <c r="CV6" s="596"/>
      <c r="CW6" s="596"/>
      <c r="CX6" s="596"/>
      <c r="CY6" s="597"/>
      <c r="CZ6" s="598">
        <v>1.3</v>
      </c>
      <c r="DA6" s="598"/>
      <c r="DB6" s="598"/>
      <c r="DC6" s="598"/>
      <c r="DD6" s="604">
        <v>691</v>
      </c>
      <c r="DE6" s="596"/>
      <c r="DF6" s="596"/>
      <c r="DG6" s="596"/>
      <c r="DH6" s="596"/>
      <c r="DI6" s="596"/>
      <c r="DJ6" s="596"/>
      <c r="DK6" s="596"/>
      <c r="DL6" s="596"/>
      <c r="DM6" s="596"/>
      <c r="DN6" s="596"/>
      <c r="DO6" s="596"/>
      <c r="DP6" s="597"/>
      <c r="DQ6" s="604">
        <v>177816</v>
      </c>
      <c r="DR6" s="596"/>
      <c r="DS6" s="596"/>
      <c r="DT6" s="596"/>
      <c r="DU6" s="596"/>
      <c r="DV6" s="596"/>
      <c r="DW6" s="596"/>
      <c r="DX6" s="596"/>
      <c r="DY6" s="596"/>
      <c r="DZ6" s="596"/>
      <c r="EA6" s="596"/>
      <c r="EB6" s="596"/>
      <c r="EC6" s="605"/>
    </row>
    <row r="7" spans="2:143" ht="11.25" customHeight="1">
      <c r="B7" s="592" t="s">
        <v>216</v>
      </c>
      <c r="C7" s="593"/>
      <c r="D7" s="593"/>
      <c r="E7" s="593"/>
      <c r="F7" s="593"/>
      <c r="G7" s="593"/>
      <c r="H7" s="593"/>
      <c r="I7" s="593"/>
      <c r="J7" s="593"/>
      <c r="K7" s="593"/>
      <c r="L7" s="593"/>
      <c r="M7" s="593"/>
      <c r="N7" s="593"/>
      <c r="O7" s="593"/>
      <c r="P7" s="593"/>
      <c r="Q7" s="594"/>
      <c r="R7" s="595">
        <v>4479</v>
      </c>
      <c r="S7" s="596"/>
      <c r="T7" s="596"/>
      <c r="U7" s="596"/>
      <c r="V7" s="596"/>
      <c r="W7" s="596"/>
      <c r="X7" s="596"/>
      <c r="Y7" s="597"/>
      <c r="Z7" s="598">
        <v>0</v>
      </c>
      <c r="AA7" s="598"/>
      <c r="AB7" s="598"/>
      <c r="AC7" s="598"/>
      <c r="AD7" s="599">
        <v>4479</v>
      </c>
      <c r="AE7" s="599"/>
      <c r="AF7" s="599"/>
      <c r="AG7" s="599"/>
      <c r="AH7" s="599"/>
      <c r="AI7" s="599"/>
      <c r="AJ7" s="599"/>
      <c r="AK7" s="599"/>
      <c r="AL7" s="600">
        <v>0.1</v>
      </c>
      <c r="AM7" s="601"/>
      <c r="AN7" s="601"/>
      <c r="AO7" s="602"/>
      <c r="AP7" s="592" t="s">
        <v>217</v>
      </c>
      <c r="AQ7" s="593"/>
      <c r="AR7" s="593"/>
      <c r="AS7" s="593"/>
      <c r="AT7" s="593"/>
      <c r="AU7" s="593"/>
      <c r="AV7" s="593"/>
      <c r="AW7" s="593"/>
      <c r="AX7" s="593"/>
      <c r="AY7" s="593"/>
      <c r="AZ7" s="593"/>
      <c r="BA7" s="593"/>
      <c r="BB7" s="593"/>
      <c r="BC7" s="593"/>
      <c r="BD7" s="593"/>
      <c r="BE7" s="593"/>
      <c r="BF7" s="594"/>
      <c r="BG7" s="595">
        <v>1703313</v>
      </c>
      <c r="BH7" s="596"/>
      <c r="BI7" s="596"/>
      <c r="BJ7" s="596"/>
      <c r="BK7" s="596"/>
      <c r="BL7" s="596"/>
      <c r="BM7" s="596"/>
      <c r="BN7" s="597"/>
      <c r="BO7" s="598">
        <v>36.4</v>
      </c>
      <c r="BP7" s="598"/>
      <c r="BQ7" s="598"/>
      <c r="BR7" s="598"/>
      <c r="BS7" s="599">
        <v>29829</v>
      </c>
      <c r="BT7" s="599"/>
      <c r="BU7" s="599"/>
      <c r="BV7" s="599"/>
      <c r="BW7" s="599"/>
      <c r="BX7" s="599"/>
      <c r="BY7" s="599"/>
      <c r="BZ7" s="599"/>
      <c r="CA7" s="599"/>
      <c r="CB7" s="603"/>
      <c r="CD7" s="609" t="s">
        <v>218</v>
      </c>
      <c r="CE7" s="610"/>
      <c r="CF7" s="610"/>
      <c r="CG7" s="610"/>
      <c r="CH7" s="610"/>
      <c r="CI7" s="610"/>
      <c r="CJ7" s="610"/>
      <c r="CK7" s="610"/>
      <c r="CL7" s="610"/>
      <c r="CM7" s="610"/>
      <c r="CN7" s="610"/>
      <c r="CO7" s="610"/>
      <c r="CP7" s="610"/>
      <c r="CQ7" s="611"/>
      <c r="CR7" s="595">
        <v>1777850</v>
      </c>
      <c r="CS7" s="596"/>
      <c r="CT7" s="596"/>
      <c r="CU7" s="596"/>
      <c r="CV7" s="596"/>
      <c r="CW7" s="596"/>
      <c r="CX7" s="596"/>
      <c r="CY7" s="597"/>
      <c r="CZ7" s="598">
        <v>12.8</v>
      </c>
      <c r="DA7" s="598"/>
      <c r="DB7" s="598"/>
      <c r="DC7" s="598"/>
      <c r="DD7" s="604">
        <v>18961</v>
      </c>
      <c r="DE7" s="596"/>
      <c r="DF7" s="596"/>
      <c r="DG7" s="596"/>
      <c r="DH7" s="596"/>
      <c r="DI7" s="596"/>
      <c r="DJ7" s="596"/>
      <c r="DK7" s="596"/>
      <c r="DL7" s="596"/>
      <c r="DM7" s="596"/>
      <c r="DN7" s="596"/>
      <c r="DO7" s="596"/>
      <c r="DP7" s="597"/>
      <c r="DQ7" s="604">
        <v>1478773</v>
      </c>
      <c r="DR7" s="596"/>
      <c r="DS7" s="596"/>
      <c r="DT7" s="596"/>
      <c r="DU7" s="596"/>
      <c r="DV7" s="596"/>
      <c r="DW7" s="596"/>
      <c r="DX7" s="596"/>
      <c r="DY7" s="596"/>
      <c r="DZ7" s="596"/>
      <c r="EA7" s="596"/>
      <c r="EB7" s="596"/>
      <c r="EC7" s="605"/>
    </row>
    <row r="8" spans="2:143" ht="11.25" customHeight="1">
      <c r="B8" s="592" t="s">
        <v>219</v>
      </c>
      <c r="C8" s="593"/>
      <c r="D8" s="593"/>
      <c r="E8" s="593"/>
      <c r="F8" s="593"/>
      <c r="G8" s="593"/>
      <c r="H8" s="593"/>
      <c r="I8" s="593"/>
      <c r="J8" s="593"/>
      <c r="K8" s="593"/>
      <c r="L8" s="593"/>
      <c r="M8" s="593"/>
      <c r="N8" s="593"/>
      <c r="O8" s="593"/>
      <c r="P8" s="593"/>
      <c r="Q8" s="594"/>
      <c r="R8" s="595">
        <v>15986</v>
      </c>
      <c r="S8" s="596"/>
      <c r="T8" s="596"/>
      <c r="U8" s="596"/>
      <c r="V8" s="596"/>
      <c r="W8" s="596"/>
      <c r="X8" s="596"/>
      <c r="Y8" s="597"/>
      <c r="Z8" s="598">
        <v>0.1</v>
      </c>
      <c r="AA8" s="598"/>
      <c r="AB8" s="598"/>
      <c r="AC8" s="598"/>
      <c r="AD8" s="599">
        <v>15986</v>
      </c>
      <c r="AE8" s="599"/>
      <c r="AF8" s="599"/>
      <c r="AG8" s="599"/>
      <c r="AH8" s="599"/>
      <c r="AI8" s="599"/>
      <c r="AJ8" s="599"/>
      <c r="AK8" s="599"/>
      <c r="AL8" s="600">
        <v>0.2</v>
      </c>
      <c r="AM8" s="601"/>
      <c r="AN8" s="601"/>
      <c r="AO8" s="602"/>
      <c r="AP8" s="592" t="s">
        <v>220</v>
      </c>
      <c r="AQ8" s="593"/>
      <c r="AR8" s="593"/>
      <c r="AS8" s="593"/>
      <c r="AT8" s="593"/>
      <c r="AU8" s="593"/>
      <c r="AV8" s="593"/>
      <c r="AW8" s="593"/>
      <c r="AX8" s="593"/>
      <c r="AY8" s="593"/>
      <c r="AZ8" s="593"/>
      <c r="BA8" s="593"/>
      <c r="BB8" s="593"/>
      <c r="BC8" s="593"/>
      <c r="BD8" s="593"/>
      <c r="BE8" s="593"/>
      <c r="BF8" s="594"/>
      <c r="BG8" s="595">
        <v>58521</v>
      </c>
      <c r="BH8" s="596"/>
      <c r="BI8" s="596"/>
      <c r="BJ8" s="596"/>
      <c r="BK8" s="596"/>
      <c r="BL8" s="596"/>
      <c r="BM8" s="596"/>
      <c r="BN8" s="597"/>
      <c r="BO8" s="598">
        <v>1.3</v>
      </c>
      <c r="BP8" s="598"/>
      <c r="BQ8" s="598"/>
      <c r="BR8" s="598"/>
      <c r="BS8" s="604" t="s">
        <v>112</v>
      </c>
      <c r="BT8" s="596"/>
      <c r="BU8" s="596"/>
      <c r="BV8" s="596"/>
      <c r="BW8" s="596"/>
      <c r="BX8" s="596"/>
      <c r="BY8" s="596"/>
      <c r="BZ8" s="596"/>
      <c r="CA8" s="596"/>
      <c r="CB8" s="605"/>
      <c r="CD8" s="609" t="s">
        <v>221</v>
      </c>
      <c r="CE8" s="610"/>
      <c r="CF8" s="610"/>
      <c r="CG8" s="610"/>
      <c r="CH8" s="610"/>
      <c r="CI8" s="610"/>
      <c r="CJ8" s="610"/>
      <c r="CK8" s="610"/>
      <c r="CL8" s="610"/>
      <c r="CM8" s="610"/>
      <c r="CN8" s="610"/>
      <c r="CO8" s="610"/>
      <c r="CP8" s="610"/>
      <c r="CQ8" s="611"/>
      <c r="CR8" s="595">
        <v>4248089</v>
      </c>
      <c r="CS8" s="596"/>
      <c r="CT8" s="596"/>
      <c r="CU8" s="596"/>
      <c r="CV8" s="596"/>
      <c r="CW8" s="596"/>
      <c r="CX8" s="596"/>
      <c r="CY8" s="597"/>
      <c r="CZ8" s="598">
        <v>30.5</v>
      </c>
      <c r="DA8" s="598"/>
      <c r="DB8" s="598"/>
      <c r="DC8" s="598"/>
      <c r="DD8" s="604">
        <v>211882</v>
      </c>
      <c r="DE8" s="596"/>
      <c r="DF8" s="596"/>
      <c r="DG8" s="596"/>
      <c r="DH8" s="596"/>
      <c r="DI8" s="596"/>
      <c r="DJ8" s="596"/>
      <c r="DK8" s="596"/>
      <c r="DL8" s="596"/>
      <c r="DM8" s="596"/>
      <c r="DN8" s="596"/>
      <c r="DO8" s="596"/>
      <c r="DP8" s="597"/>
      <c r="DQ8" s="604">
        <v>2340980</v>
      </c>
      <c r="DR8" s="596"/>
      <c r="DS8" s="596"/>
      <c r="DT8" s="596"/>
      <c r="DU8" s="596"/>
      <c r="DV8" s="596"/>
      <c r="DW8" s="596"/>
      <c r="DX8" s="596"/>
      <c r="DY8" s="596"/>
      <c r="DZ8" s="596"/>
      <c r="EA8" s="596"/>
      <c r="EB8" s="596"/>
      <c r="EC8" s="605"/>
    </row>
    <row r="9" spans="2:143" ht="11.25" customHeight="1">
      <c r="B9" s="592" t="s">
        <v>222</v>
      </c>
      <c r="C9" s="593"/>
      <c r="D9" s="593"/>
      <c r="E9" s="593"/>
      <c r="F9" s="593"/>
      <c r="G9" s="593"/>
      <c r="H9" s="593"/>
      <c r="I9" s="593"/>
      <c r="J9" s="593"/>
      <c r="K9" s="593"/>
      <c r="L9" s="593"/>
      <c r="M9" s="593"/>
      <c r="N9" s="593"/>
      <c r="O9" s="593"/>
      <c r="P9" s="593"/>
      <c r="Q9" s="594"/>
      <c r="R9" s="595">
        <v>7975</v>
      </c>
      <c r="S9" s="596"/>
      <c r="T9" s="596"/>
      <c r="U9" s="596"/>
      <c r="V9" s="596"/>
      <c r="W9" s="596"/>
      <c r="X9" s="596"/>
      <c r="Y9" s="597"/>
      <c r="Z9" s="598">
        <v>0.1</v>
      </c>
      <c r="AA9" s="598"/>
      <c r="AB9" s="598"/>
      <c r="AC9" s="598"/>
      <c r="AD9" s="599">
        <v>7975</v>
      </c>
      <c r="AE9" s="599"/>
      <c r="AF9" s="599"/>
      <c r="AG9" s="599"/>
      <c r="AH9" s="599"/>
      <c r="AI9" s="599"/>
      <c r="AJ9" s="599"/>
      <c r="AK9" s="599"/>
      <c r="AL9" s="600">
        <v>0.1</v>
      </c>
      <c r="AM9" s="601"/>
      <c r="AN9" s="601"/>
      <c r="AO9" s="602"/>
      <c r="AP9" s="592" t="s">
        <v>223</v>
      </c>
      <c r="AQ9" s="593"/>
      <c r="AR9" s="593"/>
      <c r="AS9" s="593"/>
      <c r="AT9" s="593"/>
      <c r="AU9" s="593"/>
      <c r="AV9" s="593"/>
      <c r="AW9" s="593"/>
      <c r="AX9" s="593"/>
      <c r="AY9" s="593"/>
      <c r="AZ9" s="593"/>
      <c r="BA9" s="593"/>
      <c r="BB9" s="593"/>
      <c r="BC9" s="593"/>
      <c r="BD9" s="593"/>
      <c r="BE9" s="593"/>
      <c r="BF9" s="594"/>
      <c r="BG9" s="595">
        <v>1357365</v>
      </c>
      <c r="BH9" s="596"/>
      <c r="BI9" s="596"/>
      <c r="BJ9" s="596"/>
      <c r="BK9" s="596"/>
      <c r="BL9" s="596"/>
      <c r="BM9" s="596"/>
      <c r="BN9" s="597"/>
      <c r="BO9" s="598">
        <v>29</v>
      </c>
      <c r="BP9" s="598"/>
      <c r="BQ9" s="598"/>
      <c r="BR9" s="598"/>
      <c r="BS9" s="604" t="s">
        <v>112</v>
      </c>
      <c r="BT9" s="596"/>
      <c r="BU9" s="596"/>
      <c r="BV9" s="596"/>
      <c r="BW9" s="596"/>
      <c r="BX9" s="596"/>
      <c r="BY9" s="596"/>
      <c r="BZ9" s="596"/>
      <c r="CA9" s="596"/>
      <c r="CB9" s="605"/>
      <c r="CD9" s="609" t="s">
        <v>224</v>
      </c>
      <c r="CE9" s="610"/>
      <c r="CF9" s="610"/>
      <c r="CG9" s="610"/>
      <c r="CH9" s="610"/>
      <c r="CI9" s="610"/>
      <c r="CJ9" s="610"/>
      <c r="CK9" s="610"/>
      <c r="CL9" s="610"/>
      <c r="CM9" s="610"/>
      <c r="CN9" s="610"/>
      <c r="CO9" s="610"/>
      <c r="CP9" s="610"/>
      <c r="CQ9" s="611"/>
      <c r="CR9" s="595">
        <v>753215</v>
      </c>
      <c r="CS9" s="596"/>
      <c r="CT9" s="596"/>
      <c r="CU9" s="596"/>
      <c r="CV9" s="596"/>
      <c r="CW9" s="596"/>
      <c r="CX9" s="596"/>
      <c r="CY9" s="597"/>
      <c r="CZ9" s="598">
        <v>5.4</v>
      </c>
      <c r="DA9" s="598"/>
      <c r="DB9" s="598"/>
      <c r="DC9" s="598"/>
      <c r="DD9" s="604">
        <v>77597</v>
      </c>
      <c r="DE9" s="596"/>
      <c r="DF9" s="596"/>
      <c r="DG9" s="596"/>
      <c r="DH9" s="596"/>
      <c r="DI9" s="596"/>
      <c r="DJ9" s="596"/>
      <c r="DK9" s="596"/>
      <c r="DL9" s="596"/>
      <c r="DM9" s="596"/>
      <c r="DN9" s="596"/>
      <c r="DO9" s="596"/>
      <c r="DP9" s="597"/>
      <c r="DQ9" s="604">
        <v>658799</v>
      </c>
      <c r="DR9" s="596"/>
      <c r="DS9" s="596"/>
      <c r="DT9" s="596"/>
      <c r="DU9" s="596"/>
      <c r="DV9" s="596"/>
      <c r="DW9" s="596"/>
      <c r="DX9" s="596"/>
      <c r="DY9" s="596"/>
      <c r="DZ9" s="596"/>
      <c r="EA9" s="596"/>
      <c r="EB9" s="596"/>
      <c r="EC9" s="605"/>
    </row>
    <row r="10" spans="2:143" ht="11.25" customHeight="1">
      <c r="B10" s="592" t="s">
        <v>225</v>
      </c>
      <c r="C10" s="593"/>
      <c r="D10" s="593"/>
      <c r="E10" s="593"/>
      <c r="F10" s="593"/>
      <c r="G10" s="593"/>
      <c r="H10" s="593"/>
      <c r="I10" s="593"/>
      <c r="J10" s="593"/>
      <c r="K10" s="593"/>
      <c r="L10" s="593"/>
      <c r="M10" s="593"/>
      <c r="N10" s="593"/>
      <c r="O10" s="593"/>
      <c r="P10" s="593"/>
      <c r="Q10" s="594"/>
      <c r="R10" s="595">
        <v>543581</v>
      </c>
      <c r="S10" s="596"/>
      <c r="T10" s="596"/>
      <c r="U10" s="596"/>
      <c r="V10" s="596"/>
      <c r="W10" s="596"/>
      <c r="X10" s="596"/>
      <c r="Y10" s="597"/>
      <c r="Z10" s="598">
        <v>3.8</v>
      </c>
      <c r="AA10" s="598"/>
      <c r="AB10" s="598"/>
      <c r="AC10" s="598"/>
      <c r="AD10" s="599">
        <v>543581</v>
      </c>
      <c r="AE10" s="599"/>
      <c r="AF10" s="599"/>
      <c r="AG10" s="599"/>
      <c r="AH10" s="599"/>
      <c r="AI10" s="599"/>
      <c r="AJ10" s="599"/>
      <c r="AK10" s="599"/>
      <c r="AL10" s="600">
        <v>6.6</v>
      </c>
      <c r="AM10" s="601"/>
      <c r="AN10" s="601"/>
      <c r="AO10" s="602"/>
      <c r="AP10" s="592" t="s">
        <v>226</v>
      </c>
      <c r="AQ10" s="593"/>
      <c r="AR10" s="593"/>
      <c r="AS10" s="593"/>
      <c r="AT10" s="593"/>
      <c r="AU10" s="593"/>
      <c r="AV10" s="593"/>
      <c r="AW10" s="593"/>
      <c r="AX10" s="593"/>
      <c r="AY10" s="593"/>
      <c r="AZ10" s="593"/>
      <c r="BA10" s="593"/>
      <c r="BB10" s="593"/>
      <c r="BC10" s="593"/>
      <c r="BD10" s="593"/>
      <c r="BE10" s="593"/>
      <c r="BF10" s="594"/>
      <c r="BG10" s="595">
        <v>137476</v>
      </c>
      <c r="BH10" s="596"/>
      <c r="BI10" s="596"/>
      <c r="BJ10" s="596"/>
      <c r="BK10" s="596"/>
      <c r="BL10" s="596"/>
      <c r="BM10" s="596"/>
      <c r="BN10" s="597"/>
      <c r="BO10" s="598">
        <v>2.9</v>
      </c>
      <c r="BP10" s="598"/>
      <c r="BQ10" s="598"/>
      <c r="BR10" s="598"/>
      <c r="BS10" s="604" t="s">
        <v>112</v>
      </c>
      <c r="BT10" s="596"/>
      <c r="BU10" s="596"/>
      <c r="BV10" s="596"/>
      <c r="BW10" s="596"/>
      <c r="BX10" s="596"/>
      <c r="BY10" s="596"/>
      <c r="BZ10" s="596"/>
      <c r="CA10" s="596"/>
      <c r="CB10" s="605"/>
      <c r="CD10" s="609" t="s">
        <v>227</v>
      </c>
      <c r="CE10" s="610"/>
      <c r="CF10" s="610"/>
      <c r="CG10" s="610"/>
      <c r="CH10" s="610"/>
      <c r="CI10" s="610"/>
      <c r="CJ10" s="610"/>
      <c r="CK10" s="610"/>
      <c r="CL10" s="610"/>
      <c r="CM10" s="610"/>
      <c r="CN10" s="610"/>
      <c r="CO10" s="610"/>
      <c r="CP10" s="610"/>
      <c r="CQ10" s="611"/>
      <c r="CR10" s="595">
        <v>26919</v>
      </c>
      <c r="CS10" s="596"/>
      <c r="CT10" s="596"/>
      <c r="CU10" s="596"/>
      <c r="CV10" s="596"/>
      <c r="CW10" s="596"/>
      <c r="CX10" s="596"/>
      <c r="CY10" s="597"/>
      <c r="CZ10" s="598">
        <v>0.2</v>
      </c>
      <c r="DA10" s="598"/>
      <c r="DB10" s="598"/>
      <c r="DC10" s="598"/>
      <c r="DD10" s="604" t="s">
        <v>112</v>
      </c>
      <c r="DE10" s="596"/>
      <c r="DF10" s="596"/>
      <c r="DG10" s="596"/>
      <c r="DH10" s="596"/>
      <c r="DI10" s="596"/>
      <c r="DJ10" s="596"/>
      <c r="DK10" s="596"/>
      <c r="DL10" s="596"/>
      <c r="DM10" s="596"/>
      <c r="DN10" s="596"/>
      <c r="DO10" s="596"/>
      <c r="DP10" s="597"/>
      <c r="DQ10" s="604">
        <v>5319</v>
      </c>
      <c r="DR10" s="596"/>
      <c r="DS10" s="596"/>
      <c r="DT10" s="596"/>
      <c r="DU10" s="596"/>
      <c r="DV10" s="596"/>
      <c r="DW10" s="596"/>
      <c r="DX10" s="596"/>
      <c r="DY10" s="596"/>
      <c r="DZ10" s="596"/>
      <c r="EA10" s="596"/>
      <c r="EB10" s="596"/>
      <c r="EC10" s="605"/>
    </row>
    <row r="11" spans="2:143" ht="11.25" customHeight="1">
      <c r="B11" s="592" t="s">
        <v>228</v>
      </c>
      <c r="C11" s="593"/>
      <c r="D11" s="593"/>
      <c r="E11" s="593"/>
      <c r="F11" s="593"/>
      <c r="G11" s="593"/>
      <c r="H11" s="593"/>
      <c r="I11" s="593"/>
      <c r="J11" s="593"/>
      <c r="K11" s="593"/>
      <c r="L11" s="593"/>
      <c r="M11" s="593"/>
      <c r="N11" s="593"/>
      <c r="O11" s="593"/>
      <c r="P11" s="593"/>
      <c r="Q11" s="594"/>
      <c r="R11" s="595">
        <v>30076</v>
      </c>
      <c r="S11" s="596"/>
      <c r="T11" s="596"/>
      <c r="U11" s="596"/>
      <c r="V11" s="596"/>
      <c r="W11" s="596"/>
      <c r="X11" s="596"/>
      <c r="Y11" s="597"/>
      <c r="Z11" s="598">
        <v>0.2</v>
      </c>
      <c r="AA11" s="598"/>
      <c r="AB11" s="598"/>
      <c r="AC11" s="598"/>
      <c r="AD11" s="599">
        <v>30076</v>
      </c>
      <c r="AE11" s="599"/>
      <c r="AF11" s="599"/>
      <c r="AG11" s="599"/>
      <c r="AH11" s="599"/>
      <c r="AI11" s="599"/>
      <c r="AJ11" s="599"/>
      <c r="AK11" s="599"/>
      <c r="AL11" s="600">
        <v>0.4</v>
      </c>
      <c r="AM11" s="601"/>
      <c r="AN11" s="601"/>
      <c r="AO11" s="602"/>
      <c r="AP11" s="592" t="s">
        <v>229</v>
      </c>
      <c r="AQ11" s="593"/>
      <c r="AR11" s="593"/>
      <c r="AS11" s="593"/>
      <c r="AT11" s="593"/>
      <c r="AU11" s="593"/>
      <c r="AV11" s="593"/>
      <c r="AW11" s="593"/>
      <c r="AX11" s="593"/>
      <c r="AY11" s="593"/>
      <c r="AZ11" s="593"/>
      <c r="BA11" s="593"/>
      <c r="BB11" s="593"/>
      <c r="BC11" s="593"/>
      <c r="BD11" s="593"/>
      <c r="BE11" s="593"/>
      <c r="BF11" s="594"/>
      <c r="BG11" s="595">
        <v>149951</v>
      </c>
      <c r="BH11" s="596"/>
      <c r="BI11" s="596"/>
      <c r="BJ11" s="596"/>
      <c r="BK11" s="596"/>
      <c r="BL11" s="596"/>
      <c r="BM11" s="596"/>
      <c r="BN11" s="597"/>
      <c r="BO11" s="598">
        <v>3.2</v>
      </c>
      <c r="BP11" s="598"/>
      <c r="BQ11" s="598"/>
      <c r="BR11" s="598"/>
      <c r="BS11" s="604">
        <v>29829</v>
      </c>
      <c r="BT11" s="596"/>
      <c r="BU11" s="596"/>
      <c r="BV11" s="596"/>
      <c r="BW11" s="596"/>
      <c r="BX11" s="596"/>
      <c r="BY11" s="596"/>
      <c r="BZ11" s="596"/>
      <c r="CA11" s="596"/>
      <c r="CB11" s="605"/>
      <c r="CD11" s="609" t="s">
        <v>230</v>
      </c>
      <c r="CE11" s="610"/>
      <c r="CF11" s="610"/>
      <c r="CG11" s="610"/>
      <c r="CH11" s="610"/>
      <c r="CI11" s="610"/>
      <c r="CJ11" s="610"/>
      <c r="CK11" s="610"/>
      <c r="CL11" s="610"/>
      <c r="CM11" s="610"/>
      <c r="CN11" s="610"/>
      <c r="CO11" s="610"/>
      <c r="CP11" s="610"/>
      <c r="CQ11" s="611"/>
      <c r="CR11" s="595">
        <v>972280</v>
      </c>
      <c r="CS11" s="596"/>
      <c r="CT11" s="596"/>
      <c r="CU11" s="596"/>
      <c r="CV11" s="596"/>
      <c r="CW11" s="596"/>
      <c r="CX11" s="596"/>
      <c r="CY11" s="597"/>
      <c r="CZ11" s="598">
        <v>7</v>
      </c>
      <c r="DA11" s="598"/>
      <c r="DB11" s="598"/>
      <c r="DC11" s="598"/>
      <c r="DD11" s="604">
        <v>217194</v>
      </c>
      <c r="DE11" s="596"/>
      <c r="DF11" s="596"/>
      <c r="DG11" s="596"/>
      <c r="DH11" s="596"/>
      <c r="DI11" s="596"/>
      <c r="DJ11" s="596"/>
      <c r="DK11" s="596"/>
      <c r="DL11" s="596"/>
      <c r="DM11" s="596"/>
      <c r="DN11" s="596"/>
      <c r="DO11" s="596"/>
      <c r="DP11" s="597"/>
      <c r="DQ11" s="604">
        <v>496228</v>
      </c>
      <c r="DR11" s="596"/>
      <c r="DS11" s="596"/>
      <c r="DT11" s="596"/>
      <c r="DU11" s="596"/>
      <c r="DV11" s="596"/>
      <c r="DW11" s="596"/>
      <c r="DX11" s="596"/>
      <c r="DY11" s="596"/>
      <c r="DZ11" s="596"/>
      <c r="EA11" s="596"/>
      <c r="EB11" s="596"/>
      <c r="EC11" s="605"/>
    </row>
    <row r="12" spans="2:143" ht="11.25" customHeight="1">
      <c r="B12" s="592" t="s">
        <v>231</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232</v>
      </c>
      <c r="AQ12" s="593"/>
      <c r="AR12" s="593"/>
      <c r="AS12" s="593"/>
      <c r="AT12" s="593"/>
      <c r="AU12" s="593"/>
      <c r="AV12" s="593"/>
      <c r="AW12" s="593"/>
      <c r="AX12" s="593"/>
      <c r="AY12" s="593"/>
      <c r="AZ12" s="593"/>
      <c r="BA12" s="593"/>
      <c r="BB12" s="593"/>
      <c r="BC12" s="593"/>
      <c r="BD12" s="593"/>
      <c r="BE12" s="593"/>
      <c r="BF12" s="594"/>
      <c r="BG12" s="595">
        <v>2682452</v>
      </c>
      <c r="BH12" s="596"/>
      <c r="BI12" s="596"/>
      <c r="BJ12" s="596"/>
      <c r="BK12" s="596"/>
      <c r="BL12" s="596"/>
      <c r="BM12" s="596"/>
      <c r="BN12" s="597"/>
      <c r="BO12" s="598">
        <v>57.4</v>
      </c>
      <c r="BP12" s="598"/>
      <c r="BQ12" s="598"/>
      <c r="BR12" s="598"/>
      <c r="BS12" s="604">
        <v>255898</v>
      </c>
      <c r="BT12" s="596"/>
      <c r="BU12" s="596"/>
      <c r="BV12" s="596"/>
      <c r="BW12" s="596"/>
      <c r="BX12" s="596"/>
      <c r="BY12" s="596"/>
      <c r="BZ12" s="596"/>
      <c r="CA12" s="596"/>
      <c r="CB12" s="605"/>
      <c r="CD12" s="609" t="s">
        <v>233</v>
      </c>
      <c r="CE12" s="610"/>
      <c r="CF12" s="610"/>
      <c r="CG12" s="610"/>
      <c r="CH12" s="610"/>
      <c r="CI12" s="610"/>
      <c r="CJ12" s="610"/>
      <c r="CK12" s="610"/>
      <c r="CL12" s="610"/>
      <c r="CM12" s="610"/>
      <c r="CN12" s="610"/>
      <c r="CO12" s="610"/>
      <c r="CP12" s="610"/>
      <c r="CQ12" s="611"/>
      <c r="CR12" s="595">
        <v>766897</v>
      </c>
      <c r="CS12" s="596"/>
      <c r="CT12" s="596"/>
      <c r="CU12" s="596"/>
      <c r="CV12" s="596"/>
      <c r="CW12" s="596"/>
      <c r="CX12" s="596"/>
      <c r="CY12" s="597"/>
      <c r="CZ12" s="598">
        <v>5.5</v>
      </c>
      <c r="DA12" s="598"/>
      <c r="DB12" s="598"/>
      <c r="DC12" s="598"/>
      <c r="DD12" s="604">
        <v>25648</v>
      </c>
      <c r="DE12" s="596"/>
      <c r="DF12" s="596"/>
      <c r="DG12" s="596"/>
      <c r="DH12" s="596"/>
      <c r="DI12" s="596"/>
      <c r="DJ12" s="596"/>
      <c r="DK12" s="596"/>
      <c r="DL12" s="596"/>
      <c r="DM12" s="596"/>
      <c r="DN12" s="596"/>
      <c r="DO12" s="596"/>
      <c r="DP12" s="597"/>
      <c r="DQ12" s="604">
        <v>254545</v>
      </c>
      <c r="DR12" s="596"/>
      <c r="DS12" s="596"/>
      <c r="DT12" s="596"/>
      <c r="DU12" s="596"/>
      <c r="DV12" s="596"/>
      <c r="DW12" s="596"/>
      <c r="DX12" s="596"/>
      <c r="DY12" s="596"/>
      <c r="DZ12" s="596"/>
      <c r="EA12" s="596"/>
      <c r="EB12" s="596"/>
      <c r="EC12" s="605"/>
    </row>
    <row r="13" spans="2:143" ht="11.25" customHeight="1">
      <c r="B13" s="592" t="s">
        <v>234</v>
      </c>
      <c r="C13" s="593"/>
      <c r="D13" s="593"/>
      <c r="E13" s="593"/>
      <c r="F13" s="593"/>
      <c r="G13" s="593"/>
      <c r="H13" s="593"/>
      <c r="I13" s="593"/>
      <c r="J13" s="593"/>
      <c r="K13" s="593"/>
      <c r="L13" s="593"/>
      <c r="M13" s="593"/>
      <c r="N13" s="593"/>
      <c r="O13" s="593"/>
      <c r="P13" s="593"/>
      <c r="Q13" s="594"/>
      <c r="R13" s="595">
        <v>39160</v>
      </c>
      <c r="S13" s="596"/>
      <c r="T13" s="596"/>
      <c r="U13" s="596"/>
      <c r="V13" s="596"/>
      <c r="W13" s="596"/>
      <c r="X13" s="596"/>
      <c r="Y13" s="597"/>
      <c r="Z13" s="598">
        <v>0.3</v>
      </c>
      <c r="AA13" s="598"/>
      <c r="AB13" s="598"/>
      <c r="AC13" s="598"/>
      <c r="AD13" s="599">
        <v>39160</v>
      </c>
      <c r="AE13" s="599"/>
      <c r="AF13" s="599"/>
      <c r="AG13" s="599"/>
      <c r="AH13" s="599"/>
      <c r="AI13" s="599"/>
      <c r="AJ13" s="599"/>
      <c r="AK13" s="599"/>
      <c r="AL13" s="600">
        <v>0.5</v>
      </c>
      <c r="AM13" s="601"/>
      <c r="AN13" s="601"/>
      <c r="AO13" s="602"/>
      <c r="AP13" s="592" t="s">
        <v>235</v>
      </c>
      <c r="AQ13" s="593"/>
      <c r="AR13" s="593"/>
      <c r="AS13" s="593"/>
      <c r="AT13" s="593"/>
      <c r="AU13" s="593"/>
      <c r="AV13" s="593"/>
      <c r="AW13" s="593"/>
      <c r="AX13" s="593"/>
      <c r="AY13" s="593"/>
      <c r="AZ13" s="593"/>
      <c r="BA13" s="593"/>
      <c r="BB13" s="593"/>
      <c r="BC13" s="593"/>
      <c r="BD13" s="593"/>
      <c r="BE13" s="593"/>
      <c r="BF13" s="594"/>
      <c r="BG13" s="595">
        <v>2672403</v>
      </c>
      <c r="BH13" s="596"/>
      <c r="BI13" s="596"/>
      <c r="BJ13" s="596"/>
      <c r="BK13" s="596"/>
      <c r="BL13" s="596"/>
      <c r="BM13" s="596"/>
      <c r="BN13" s="597"/>
      <c r="BO13" s="598">
        <v>57.2</v>
      </c>
      <c r="BP13" s="598"/>
      <c r="BQ13" s="598"/>
      <c r="BR13" s="598"/>
      <c r="BS13" s="604">
        <v>255898</v>
      </c>
      <c r="BT13" s="596"/>
      <c r="BU13" s="596"/>
      <c r="BV13" s="596"/>
      <c r="BW13" s="596"/>
      <c r="BX13" s="596"/>
      <c r="BY13" s="596"/>
      <c r="BZ13" s="596"/>
      <c r="CA13" s="596"/>
      <c r="CB13" s="605"/>
      <c r="CD13" s="609" t="s">
        <v>236</v>
      </c>
      <c r="CE13" s="610"/>
      <c r="CF13" s="610"/>
      <c r="CG13" s="610"/>
      <c r="CH13" s="610"/>
      <c r="CI13" s="610"/>
      <c r="CJ13" s="610"/>
      <c r="CK13" s="610"/>
      <c r="CL13" s="610"/>
      <c r="CM13" s="610"/>
      <c r="CN13" s="610"/>
      <c r="CO13" s="610"/>
      <c r="CP13" s="610"/>
      <c r="CQ13" s="611"/>
      <c r="CR13" s="595">
        <v>1892419</v>
      </c>
      <c r="CS13" s="596"/>
      <c r="CT13" s="596"/>
      <c r="CU13" s="596"/>
      <c r="CV13" s="596"/>
      <c r="CW13" s="596"/>
      <c r="CX13" s="596"/>
      <c r="CY13" s="597"/>
      <c r="CZ13" s="598">
        <v>13.6</v>
      </c>
      <c r="DA13" s="598"/>
      <c r="DB13" s="598"/>
      <c r="DC13" s="598"/>
      <c r="DD13" s="604">
        <v>712208</v>
      </c>
      <c r="DE13" s="596"/>
      <c r="DF13" s="596"/>
      <c r="DG13" s="596"/>
      <c r="DH13" s="596"/>
      <c r="DI13" s="596"/>
      <c r="DJ13" s="596"/>
      <c r="DK13" s="596"/>
      <c r="DL13" s="596"/>
      <c r="DM13" s="596"/>
      <c r="DN13" s="596"/>
      <c r="DO13" s="596"/>
      <c r="DP13" s="597"/>
      <c r="DQ13" s="604">
        <v>1264794</v>
      </c>
      <c r="DR13" s="596"/>
      <c r="DS13" s="596"/>
      <c r="DT13" s="596"/>
      <c r="DU13" s="596"/>
      <c r="DV13" s="596"/>
      <c r="DW13" s="596"/>
      <c r="DX13" s="596"/>
      <c r="DY13" s="596"/>
      <c r="DZ13" s="596"/>
      <c r="EA13" s="596"/>
      <c r="EB13" s="596"/>
      <c r="EC13" s="605"/>
    </row>
    <row r="14" spans="2:143" ht="11.25" customHeight="1">
      <c r="B14" s="592" t="s">
        <v>237</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238</v>
      </c>
      <c r="AQ14" s="593"/>
      <c r="AR14" s="593"/>
      <c r="AS14" s="593"/>
      <c r="AT14" s="593"/>
      <c r="AU14" s="593"/>
      <c r="AV14" s="593"/>
      <c r="AW14" s="593"/>
      <c r="AX14" s="593"/>
      <c r="AY14" s="593"/>
      <c r="AZ14" s="593"/>
      <c r="BA14" s="593"/>
      <c r="BB14" s="593"/>
      <c r="BC14" s="593"/>
      <c r="BD14" s="593"/>
      <c r="BE14" s="593"/>
      <c r="BF14" s="594"/>
      <c r="BG14" s="595">
        <v>89939</v>
      </c>
      <c r="BH14" s="596"/>
      <c r="BI14" s="596"/>
      <c r="BJ14" s="596"/>
      <c r="BK14" s="596"/>
      <c r="BL14" s="596"/>
      <c r="BM14" s="596"/>
      <c r="BN14" s="597"/>
      <c r="BO14" s="598">
        <v>1.9</v>
      </c>
      <c r="BP14" s="598"/>
      <c r="BQ14" s="598"/>
      <c r="BR14" s="598"/>
      <c r="BS14" s="604" t="s">
        <v>112</v>
      </c>
      <c r="BT14" s="596"/>
      <c r="BU14" s="596"/>
      <c r="BV14" s="596"/>
      <c r="BW14" s="596"/>
      <c r="BX14" s="596"/>
      <c r="BY14" s="596"/>
      <c r="BZ14" s="596"/>
      <c r="CA14" s="596"/>
      <c r="CB14" s="605"/>
      <c r="CD14" s="609" t="s">
        <v>239</v>
      </c>
      <c r="CE14" s="610"/>
      <c r="CF14" s="610"/>
      <c r="CG14" s="610"/>
      <c r="CH14" s="610"/>
      <c r="CI14" s="610"/>
      <c r="CJ14" s="610"/>
      <c r="CK14" s="610"/>
      <c r="CL14" s="610"/>
      <c r="CM14" s="610"/>
      <c r="CN14" s="610"/>
      <c r="CO14" s="610"/>
      <c r="CP14" s="610"/>
      <c r="CQ14" s="611"/>
      <c r="CR14" s="595">
        <v>566142</v>
      </c>
      <c r="CS14" s="596"/>
      <c r="CT14" s="596"/>
      <c r="CU14" s="596"/>
      <c r="CV14" s="596"/>
      <c r="CW14" s="596"/>
      <c r="CX14" s="596"/>
      <c r="CY14" s="597"/>
      <c r="CZ14" s="598">
        <v>4.0999999999999996</v>
      </c>
      <c r="DA14" s="598"/>
      <c r="DB14" s="598"/>
      <c r="DC14" s="598"/>
      <c r="DD14" s="604">
        <v>40436</v>
      </c>
      <c r="DE14" s="596"/>
      <c r="DF14" s="596"/>
      <c r="DG14" s="596"/>
      <c r="DH14" s="596"/>
      <c r="DI14" s="596"/>
      <c r="DJ14" s="596"/>
      <c r="DK14" s="596"/>
      <c r="DL14" s="596"/>
      <c r="DM14" s="596"/>
      <c r="DN14" s="596"/>
      <c r="DO14" s="596"/>
      <c r="DP14" s="597"/>
      <c r="DQ14" s="604">
        <v>525024</v>
      </c>
      <c r="DR14" s="596"/>
      <c r="DS14" s="596"/>
      <c r="DT14" s="596"/>
      <c r="DU14" s="596"/>
      <c r="DV14" s="596"/>
      <c r="DW14" s="596"/>
      <c r="DX14" s="596"/>
      <c r="DY14" s="596"/>
      <c r="DZ14" s="596"/>
      <c r="EA14" s="596"/>
      <c r="EB14" s="596"/>
      <c r="EC14" s="605"/>
    </row>
    <row r="15" spans="2:143" ht="11.25" customHeight="1">
      <c r="B15" s="592" t="s">
        <v>240</v>
      </c>
      <c r="C15" s="593"/>
      <c r="D15" s="593"/>
      <c r="E15" s="593"/>
      <c r="F15" s="593"/>
      <c r="G15" s="593"/>
      <c r="H15" s="593"/>
      <c r="I15" s="593"/>
      <c r="J15" s="593"/>
      <c r="K15" s="593"/>
      <c r="L15" s="593"/>
      <c r="M15" s="593"/>
      <c r="N15" s="593"/>
      <c r="O15" s="593"/>
      <c r="P15" s="593"/>
      <c r="Q15" s="594"/>
      <c r="R15" s="595">
        <v>10104</v>
      </c>
      <c r="S15" s="596"/>
      <c r="T15" s="596"/>
      <c r="U15" s="596"/>
      <c r="V15" s="596"/>
      <c r="W15" s="596"/>
      <c r="X15" s="596"/>
      <c r="Y15" s="597"/>
      <c r="Z15" s="598">
        <v>0.1</v>
      </c>
      <c r="AA15" s="598"/>
      <c r="AB15" s="598"/>
      <c r="AC15" s="598"/>
      <c r="AD15" s="599">
        <v>10104</v>
      </c>
      <c r="AE15" s="599"/>
      <c r="AF15" s="599"/>
      <c r="AG15" s="599"/>
      <c r="AH15" s="599"/>
      <c r="AI15" s="599"/>
      <c r="AJ15" s="599"/>
      <c r="AK15" s="599"/>
      <c r="AL15" s="600">
        <v>0.1</v>
      </c>
      <c r="AM15" s="601"/>
      <c r="AN15" s="601"/>
      <c r="AO15" s="602"/>
      <c r="AP15" s="592" t="s">
        <v>241</v>
      </c>
      <c r="AQ15" s="593"/>
      <c r="AR15" s="593"/>
      <c r="AS15" s="593"/>
      <c r="AT15" s="593"/>
      <c r="AU15" s="593"/>
      <c r="AV15" s="593"/>
      <c r="AW15" s="593"/>
      <c r="AX15" s="593"/>
      <c r="AY15" s="593"/>
      <c r="AZ15" s="593"/>
      <c r="BA15" s="593"/>
      <c r="BB15" s="593"/>
      <c r="BC15" s="593"/>
      <c r="BD15" s="593"/>
      <c r="BE15" s="593"/>
      <c r="BF15" s="594"/>
      <c r="BG15" s="595">
        <v>198296</v>
      </c>
      <c r="BH15" s="596"/>
      <c r="BI15" s="596"/>
      <c r="BJ15" s="596"/>
      <c r="BK15" s="596"/>
      <c r="BL15" s="596"/>
      <c r="BM15" s="596"/>
      <c r="BN15" s="597"/>
      <c r="BO15" s="598">
        <v>4.2</v>
      </c>
      <c r="BP15" s="598"/>
      <c r="BQ15" s="598"/>
      <c r="BR15" s="598"/>
      <c r="BS15" s="604" t="s">
        <v>112</v>
      </c>
      <c r="BT15" s="596"/>
      <c r="BU15" s="596"/>
      <c r="BV15" s="596"/>
      <c r="BW15" s="596"/>
      <c r="BX15" s="596"/>
      <c r="BY15" s="596"/>
      <c r="BZ15" s="596"/>
      <c r="CA15" s="596"/>
      <c r="CB15" s="605"/>
      <c r="CD15" s="609" t="s">
        <v>242</v>
      </c>
      <c r="CE15" s="610"/>
      <c r="CF15" s="610"/>
      <c r="CG15" s="610"/>
      <c r="CH15" s="610"/>
      <c r="CI15" s="610"/>
      <c r="CJ15" s="610"/>
      <c r="CK15" s="610"/>
      <c r="CL15" s="610"/>
      <c r="CM15" s="610"/>
      <c r="CN15" s="610"/>
      <c r="CO15" s="610"/>
      <c r="CP15" s="610"/>
      <c r="CQ15" s="611"/>
      <c r="CR15" s="595">
        <v>1418739</v>
      </c>
      <c r="CS15" s="596"/>
      <c r="CT15" s="596"/>
      <c r="CU15" s="596"/>
      <c r="CV15" s="596"/>
      <c r="CW15" s="596"/>
      <c r="CX15" s="596"/>
      <c r="CY15" s="597"/>
      <c r="CZ15" s="598">
        <v>10.199999999999999</v>
      </c>
      <c r="DA15" s="598"/>
      <c r="DB15" s="598"/>
      <c r="DC15" s="598"/>
      <c r="DD15" s="604">
        <v>274724</v>
      </c>
      <c r="DE15" s="596"/>
      <c r="DF15" s="596"/>
      <c r="DG15" s="596"/>
      <c r="DH15" s="596"/>
      <c r="DI15" s="596"/>
      <c r="DJ15" s="596"/>
      <c r="DK15" s="596"/>
      <c r="DL15" s="596"/>
      <c r="DM15" s="596"/>
      <c r="DN15" s="596"/>
      <c r="DO15" s="596"/>
      <c r="DP15" s="597"/>
      <c r="DQ15" s="604">
        <v>1225635</v>
      </c>
      <c r="DR15" s="596"/>
      <c r="DS15" s="596"/>
      <c r="DT15" s="596"/>
      <c r="DU15" s="596"/>
      <c r="DV15" s="596"/>
      <c r="DW15" s="596"/>
      <c r="DX15" s="596"/>
      <c r="DY15" s="596"/>
      <c r="DZ15" s="596"/>
      <c r="EA15" s="596"/>
      <c r="EB15" s="596"/>
      <c r="EC15" s="605"/>
    </row>
    <row r="16" spans="2:143" ht="11.25" customHeight="1">
      <c r="B16" s="592" t="s">
        <v>243</v>
      </c>
      <c r="C16" s="593"/>
      <c r="D16" s="593"/>
      <c r="E16" s="593"/>
      <c r="F16" s="593"/>
      <c r="G16" s="593"/>
      <c r="H16" s="593"/>
      <c r="I16" s="593"/>
      <c r="J16" s="593"/>
      <c r="K16" s="593"/>
      <c r="L16" s="593"/>
      <c r="M16" s="593"/>
      <c r="N16" s="593"/>
      <c r="O16" s="593"/>
      <c r="P16" s="593"/>
      <c r="Q16" s="594"/>
      <c r="R16" s="595">
        <v>3309054</v>
      </c>
      <c r="S16" s="596"/>
      <c r="T16" s="596"/>
      <c r="U16" s="596"/>
      <c r="V16" s="596"/>
      <c r="W16" s="596"/>
      <c r="X16" s="596"/>
      <c r="Y16" s="597"/>
      <c r="Z16" s="598">
        <v>23.1</v>
      </c>
      <c r="AA16" s="598"/>
      <c r="AB16" s="598"/>
      <c r="AC16" s="598"/>
      <c r="AD16" s="599">
        <v>2666570</v>
      </c>
      <c r="AE16" s="599"/>
      <c r="AF16" s="599"/>
      <c r="AG16" s="599"/>
      <c r="AH16" s="599"/>
      <c r="AI16" s="599"/>
      <c r="AJ16" s="599"/>
      <c r="AK16" s="599"/>
      <c r="AL16" s="600">
        <v>32.5</v>
      </c>
      <c r="AM16" s="601"/>
      <c r="AN16" s="601"/>
      <c r="AO16" s="602"/>
      <c r="AP16" s="592" t="s">
        <v>244</v>
      </c>
      <c r="AQ16" s="593"/>
      <c r="AR16" s="593"/>
      <c r="AS16" s="593"/>
      <c r="AT16" s="593"/>
      <c r="AU16" s="593"/>
      <c r="AV16" s="593"/>
      <c r="AW16" s="593"/>
      <c r="AX16" s="593"/>
      <c r="AY16" s="593"/>
      <c r="AZ16" s="593"/>
      <c r="BA16" s="593"/>
      <c r="BB16" s="593"/>
      <c r="BC16" s="593"/>
      <c r="BD16" s="593"/>
      <c r="BE16" s="593"/>
      <c r="BF16" s="594"/>
      <c r="BG16" s="595">
        <v>92</v>
      </c>
      <c r="BH16" s="596"/>
      <c r="BI16" s="596"/>
      <c r="BJ16" s="596"/>
      <c r="BK16" s="596"/>
      <c r="BL16" s="596"/>
      <c r="BM16" s="596"/>
      <c r="BN16" s="597"/>
      <c r="BO16" s="598">
        <v>0</v>
      </c>
      <c r="BP16" s="598"/>
      <c r="BQ16" s="598"/>
      <c r="BR16" s="598"/>
      <c r="BS16" s="604" t="s">
        <v>112</v>
      </c>
      <c r="BT16" s="596"/>
      <c r="BU16" s="596"/>
      <c r="BV16" s="596"/>
      <c r="BW16" s="596"/>
      <c r="BX16" s="596"/>
      <c r="BY16" s="596"/>
      <c r="BZ16" s="596"/>
      <c r="CA16" s="596"/>
      <c r="CB16" s="605"/>
      <c r="CD16" s="609" t="s">
        <v>245</v>
      </c>
      <c r="CE16" s="610"/>
      <c r="CF16" s="610"/>
      <c r="CG16" s="610"/>
      <c r="CH16" s="610"/>
      <c r="CI16" s="610"/>
      <c r="CJ16" s="610"/>
      <c r="CK16" s="610"/>
      <c r="CL16" s="610"/>
      <c r="CM16" s="610"/>
      <c r="CN16" s="610"/>
      <c r="CO16" s="610"/>
      <c r="CP16" s="610"/>
      <c r="CQ16" s="611"/>
      <c r="CR16" s="595">
        <v>3748</v>
      </c>
      <c r="CS16" s="596"/>
      <c r="CT16" s="596"/>
      <c r="CU16" s="596"/>
      <c r="CV16" s="596"/>
      <c r="CW16" s="596"/>
      <c r="CX16" s="596"/>
      <c r="CY16" s="597"/>
      <c r="CZ16" s="598">
        <v>0</v>
      </c>
      <c r="DA16" s="598"/>
      <c r="DB16" s="598"/>
      <c r="DC16" s="598"/>
      <c r="DD16" s="604" t="s">
        <v>112</v>
      </c>
      <c r="DE16" s="596"/>
      <c r="DF16" s="596"/>
      <c r="DG16" s="596"/>
      <c r="DH16" s="596"/>
      <c r="DI16" s="596"/>
      <c r="DJ16" s="596"/>
      <c r="DK16" s="596"/>
      <c r="DL16" s="596"/>
      <c r="DM16" s="596"/>
      <c r="DN16" s="596"/>
      <c r="DO16" s="596"/>
      <c r="DP16" s="597"/>
      <c r="DQ16" s="604">
        <v>3748</v>
      </c>
      <c r="DR16" s="596"/>
      <c r="DS16" s="596"/>
      <c r="DT16" s="596"/>
      <c r="DU16" s="596"/>
      <c r="DV16" s="596"/>
      <c r="DW16" s="596"/>
      <c r="DX16" s="596"/>
      <c r="DY16" s="596"/>
      <c r="DZ16" s="596"/>
      <c r="EA16" s="596"/>
      <c r="EB16" s="596"/>
      <c r="EC16" s="605"/>
    </row>
    <row r="17" spans="2:133" ht="11.25" customHeight="1">
      <c r="B17" s="592" t="s">
        <v>246</v>
      </c>
      <c r="C17" s="593"/>
      <c r="D17" s="593"/>
      <c r="E17" s="593"/>
      <c r="F17" s="593"/>
      <c r="G17" s="593"/>
      <c r="H17" s="593"/>
      <c r="I17" s="593"/>
      <c r="J17" s="593"/>
      <c r="K17" s="593"/>
      <c r="L17" s="593"/>
      <c r="M17" s="593"/>
      <c r="N17" s="593"/>
      <c r="O17" s="593"/>
      <c r="P17" s="593"/>
      <c r="Q17" s="594"/>
      <c r="R17" s="595">
        <v>2666570</v>
      </c>
      <c r="S17" s="596"/>
      <c r="T17" s="596"/>
      <c r="U17" s="596"/>
      <c r="V17" s="596"/>
      <c r="W17" s="596"/>
      <c r="X17" s="596"/>
      <c r="Y17" s="597"/>
      <c r="Z17" s="598">
        <v>18.600000000000001</v>
      </c>
      <c r="AA17" s="598"/>
      <c r="AB17" s="598"/>
      <c r="AC17" s="598"/>
      <c r="AD17" s="599">
        <v>2666570</v>
      </c>
      <c r="AE17" s="599"/>
      <c r="AF17" s="599"/>
      <c r="AG17" s="599"/>
      <c r="AH17" s="599"/>
      <c r="AI17" s="599"/>
      <c r="AJ17" s="599"/>
      <c r="AK17" s="599"/>
      <c r="AL17" s="600">
        <v>32.5</v>
      </c>
      <c r="AM17" s="601"/>
      <c r="AN17" s="601"/>
      <c r="AO17" s="602"/>
      <c r="AP17" s="592" t="s">
        <v>247</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248</v>
      </c>
      <c r="CE17" s="610"/>
      <c r="CF17" s="610"/>
      <c r="CG17" s="610"/>
      <c r="CH17" s="610"/>
      <c r="CI17" s="610"/>
      <c r="CJ17" s="610"/>
      <c r="CK17" s="610"/>
      <c r="CL17" s="610"/>
      <c r="CM17" s="610"/>
      <c r="CN17" s="610"/>
      <c r="CO17" s="610"/>
      <c r="CP17" s="610"/>
      <c r="CQ17" s="611"/>
      <c r="CR17" s="595">
        <v>1304160</v>
      </c>
      <c r="CS17" s="596"/>
      <c r="CT17" s="596"/>
      <c r="CU17" s="596"/>
      <c r="CV17" s="596"/>
      <c r="CW17" s="596"/>
      <c r="CX17" s="596"/>
      <c r="CY17" s="597"/>
      <c r="CZ17" s="598">
        <v>9.4</v>
      </c>
      <c r="DA17" s="598"/>
      <c r="DB17" s="598"/>
      <c r="DC17" s="598"/>
      <c r="DD17" s="604" t="s">
        <v>112</v>
      </c>
      <c r="DE17" s="596"/>
      <c r="DF17" s="596"/>
      <c r="DG17" s="596"/>
      <c r="DH17" s="596"/>
      <c r="DI17" s="596"/>
      <c r="DJ17" s="596"/>
      <c r="DK17" s="596"/>
      <c r="DL17" s="596"/>
      <c r="DM17" s="596"/>
      <c r="DN17" s="596"/>
      <c r="DO17" s="596"/>
      <c r="DP17" s="597"/>
      <c r="DQ17" s="604">
        <v>1272641</v>
      </c>
      <c r="DR17" s="596"/>
      <c r="DS17" s="596"/>
      <c r="DT17" s="596"/>
      <c r="DU17" s="596"/>
      <c r="DV17" s="596"/>
      <c r="DW17" s="596"/>
      <c r="DX17" s="596"/>
      <c r="DY17" s="596"/>
      <c r="DZ17" s="596"/>
      <c r="EA17" s="596"/>
      <c r="EB17" s="596"/>
      <c r="EC17" s="605"/>
    </row>
    <row r="18" spans="2:133" ht="11.25" customHeight="1">
      <c r="B18" s="592" t="s">
        <v>249</v>
      </c>
      <c r="C18" s="593"/>
      <c r="D18" s="593"/>
      <c r="E18" s="593"/>
      <c r="F18" s="593"/>
      <c r="G18" s="593"/>
      <c r="H18" s="593"/>
      <c r="I18" s="593"/>
      <c r="J18" s="593"/>
      <c r="K18" s="593"/>
      <c r="L18" s="593"/>
      <c r="M18" s="593"/>
      <c r="N18" s="593"/>
      <c r="O18" s="593"/>
      <c r="P18" s="593"/>
      <c r="Q18" s="594"/>
      <c r="R18" s="595">
        <v>642484</v>
      </c>
      <c r="S18" s="596"/>
      <c r="T18" s="596"/>
      <c r="U18" s="596"/>
      <c r="V18" s="596"/>
      <c r="W18" s="596"/>
      <c r="X18" s="596"/>
      <c r="Y18" s="597"/>
      <c r="Z18" s="598">
        <v>4.5</v>
      </c>
      <c r="AA18" s="598"/>
      <c r="AB18" s="598"/>
      <c r="AC18" s="598"/>
      <c r="AD18" s="599" t="s">
        <v>112</v>
      </c>
      <c r="AE18" s="599"/>
      <c r="AF18" s="599"/>
      <c r="AG18" s="599"/>
      <c r="AH18" s="599"/>
      <c r="AI18" s="599"/>
      <c r="AJ18" s="599"/>
      <c r="AK18" s="599"/>
      <c r="AL18" s="600" t="s">
        <v>112</v>
      </c>
      <c r="AM18" s="601"/>
      <c r="AN18" s="601"/>
      <c r="AO18" s="602"/>
      <c r="AP18" s="592" t="s">
        <v>250</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251</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252</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253</v>
      </c>
      <c r="AQ19" s="593"/>
      <c r="AR19" s="593"/>
      <c r="AS19" s="593"/>
      <c r="AT19" s="593"/>
      <c r="AU19" s="593"/>
      <c r="AV19" s="593"/>
      <c r="AW19" s="593"/>
      <c r="AX19" s="593"/>
      <c r="AY19" s="593"/>
      <c r="AZ19" s="593"/>
      <c r="BA19" s="593"/>
      <c r="BB19" s="593"/>
      <c r="BC19" s="593"/>
      <c r="BD19" s="593"/>
      <c r="BE19" s="593"/>
      <c r="BF19" s="594"/>
      <c r="BG19" s="595">
        <v>1207</v>
      </c>
      <c r="BH19" s="596"/>
      <c r="BI19" s="596"/>
      <c r="BJ19" s="596"/>
      <c r="BK19" s="596"/>
      <c r="BL19" s="596"/>
      <c r="BM19" s="596"/>
      <c r="BN19" s="597"/>
      <c r="BO19" s="598">
        <v>0</v>
      </c>
      <c r="BP19" s="598"/>
      <c r="BQ19" s="598"/>
      <c r="BR19" s="598"/>
      <c r="BS19" s="604" t="s">
        <v>112</v>
      </c>
      <c r="BT19" s="596"/>
      <c r="BU19" s="596"/>
      <c r="BV19" s="596"/>
      <c r="BW19" s="596"/>
      <c r="BX19" s="596"/>
      <c r="BY19" s="596"/>
      <c r="BZ19" s="596"/>
      <c r="CA19" s="596"/>
      <c r="CB19" s="605"/>
      <c r="CD19" s="609" t="s">
        <v>254</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255</v>
      </c>
      <c r="C20" s="593"/>
      <c r="D20" s="593"/>
      <c r="E20" s="593"/>
      <c r="F20" s="593"/>
      <c r="G20" s="593"/>
      <c r="H20" s="593"/>
      <c r="I20" s="593"/>
      <c r="J20" s="593"/>
      <c r="K20" s="593"/>
      <c r="L20" s="593"/>
      <c r="M20" s="593"/>
      <c r="N20" s="593"/>
      <c r="O20" s="593"/>
      <c r="P20" s="593"/>
      <c r="Q20" s="594"/>
      <c r="R20" s="595">
        <v>8819252</v>
      </c>
      <c r="S20" s="596"/>
      <c r="T20" s="596"/>
      <c r="U20" s="596"/>
      <c r="V20" s="596"/>
      <c r="W20" s="596"/>
      <c r="X20" s="596"/>
      <c r="Y20" s="597"/>
      <c r="Z20" s="598">
        <v>61.5</v>
      </c>
      <c r="AA20" s="598"/>
      <c r="AB20" s="598"/>
      <c r="AC20" s="598"/>
      <c r="AD20" s="599">
        <v>8176768</v>
      </c>
      <c r="AE20" s="599"/>
      <c r="AF20" s="599"/>
      <c r="AG20" s="599"/>
      <c r="AH20" s="599"/>
      <c r="AI20" s="599"/>
      <c r="AJ20" s="599"/>
      <c r="AK20" s="599"/>
      <c r="AL20" s="600">
        <v>99.5</v>
      </c>
      <c r="AM20" s="601"/>
      <c r="AN20" s="601"/>
      <c r="AO20" s="602"/>
      <c r="AP20" s="592" t="s">
        <v>256</v>
      </c>
      <c r="AQ20" s="593"/>
      <c r="AR20" s="593"/>
      <c r="AS20" s="593"/>
      <c r="AT20" s="593"/>
      <c r="AU20" s="593"/>
      <c r="AV20" s="593"/>
      <c r="AW20" s="593"/>
      <c r="AX20" s="593"/>
      <c r="AY20" s="593"/>
      <c r="AZ20" s="593"/>
      <c r="BA20" s="593"/>
      <c r="BB20" s="593"/>
      <c r="BC20" s="593"/>
      <c r="BD20" s="593"/>
      <c r="BE20" s="593"/>
      <c r="BF20" s="594"/>
      <c r="BG20" s="595">
        <v>1207</v>
      </c>
      <c r="BH20" s="596"/>
      <c r="BI20" s="596"/>
      <c r="BJ20" s="596"/>
      <c r="BK20" s="596"/>
      <c r="BL20" s="596"/>
      <c r="BM20" s="596"/>
      <c r="BN20" s="597"/>
      <c r="BO20" s="598">
        <v>0</v>
      </c>
      <c r="BP20" s="598"/>
      <c r="BQ20" s="598"/>
      <c r="BR20" s="598"/>
      <c r="BS20" s="604" t="s">
        <v>112</v>
      </c>
      <c r="BT20" s="596"/>
      <c r="BU20" s="596"/>
      <c r="BV20" s="596"/>
      <c r="BW20" s="596"/>
      <c r="BX20" s="596"/>
      <c r="BY20" s="596"/>
      <c r="BZ20" s="596"/>
      <c r="CA20" s="596"/>
      <c r="CB20" s="605"/>
      <c r="CD20" s="609" t="s">
        <v>257</v>
      </c>
      <c r="CE20" s="610"/>
      <c r="CF20" s="610"/>
      <c r="CG20" s="610"/>
      <c r="CH20" s="610"/>
      <c r="CI20" s="610"/>
      <c r="CJ20" s="610"/>
      <c r="CK20" s="610"/>
      <c r="CL20" s="610"/>
      <c r="CM20" s="610"/>
      <c r="CN20" s="610"/>
      <c r="CO20" s="610"/>
      <c r="CP20" s="610"/>
      <c r="CQ20" s="611"/>
      <c r="CR20" s="595">
        <v>13908274</v>
      </c>
      <c r="CS20" s="596"/>
      <c r="CT20" s="596"/>
      <c r="CU20" s="596"/>
      <c r="CV20" s="596"/>
      <c r="CW20" s="596"/>
      <c r="CX20" s="596"/>
      <c r="CY20" s="597"/>
      <c r="CZ20" s="598">
        <v>100</v>
      </c>
      <c r="DA20" s="598"/>
      <c r="DB20" s="598"/>
      <c r="DC20" s="598"/>
      <c r="DD20" s="604">
        <v>1579341</v>
      </c>
      <c r="DE20" s="596"/>
      <c r="DF20" s="596"/>
      <c r="DG20" s="596"/>
      <c r="DH20" s="596"/>
      <c r="DI20" s="596"/>
      <c r="DJ20" s="596"/>
      <c r="DK20" s="596"/>
      <c r="DL20" s="596"/>
      <c r="DM20" s="596"/>
      <c r="DN20" s="596"/>
      <c r="DO20" s="596"/>
      <c r="DP20" s="597"/>
      <c r="DQ20" s="604">
        <v>9704302</v>
      </c>
      <c r="DR20" s="596"/>
      <c r="DS20" s="596"/>
      <c r="DT20" s="596"/>
      <c r="DU20" s="596"/>
      <c r="DV20" s="596"/>
      <c r="DW20" s="596"/>
      <c r="DX20" s="596"/>
      <c r="DY20" s="596"/>
      <c r="DZ20" s="596"/>
      <c r="EA20" s="596"/>
      <c r="EB20" s="596"/>
      <c r="EC20" s="605"/>
    </row>
    <row r="21" spans="2:133" ht="11.25" customHeight="1">
      <c r="B21" s="592" t="s">
        <v>258</v>
      </c>
      <c r="C21" s="593"/>
      <c r="D21" s="593"/>
      <c r="E21" s="593"/>
      <c r="F21" s="593"/>
      <c r="G21" s="593"/>
      <c r="H21" s="593"/>
      <c r="I21" s="593"/>
      <c r="J21" s="593"/>
      <c r="K21" s="593"/>
      <c r="L21" s="593"/>
      <c r="M21" s="593"/>
      <c r="N21" s="593"/>
      <c r="O21" s="593"/>
      <c r="P21" s="593"/>
      <c r="Q21" s="594"/>
      <c r="R21" s="595">
        <v>5003</v>
      </c>
      <c r="S21" s="596"/>
      <c r="T21" s="596"/>
      <c r="U21" s="596"/>
      <c r="V21" s="596"/>
      <c r="W21" s="596"/>
      <c r="X21" s="596"/>
      <c r="Y21" s="597"/>
      <c r="Z21" s="598">
        <v>0</v>
      </c>
      <c r="AA21" s="598"/>
      <c r="AB21" s="598"/>
      <c r="AC21" s="598"/>
      <c r="AD21" s="599">
        <v>5003</v>
      </c>
      <c r="AE21" s="599"/>
      <c r="AF21" s="599"/>
      <c r="AG21" s="599"/>
      <c r="AH21" s="599"/>
      <c r="AI21" s="599"/>
      <c r="AJ21" s="599"/>
      <c r="AK21" s="599"/>
      <c r="AL21" s="600">
        <v>0.1</v>
      </c>
      <c r="AM21" s="601"/>
      <c r="AN21" s="601"/>
      <c r="AO21" s="602"/>
      <c r="AP21" s="612" t="s">
        <v>259</v>
      </c>
      <c r="AQ21" s="613"/>
      <c r="AR21" s="613"/>
      <c r="AS21" s="613"/>
      <c r="AT21" s="613"/>
      <c r="AU21" s="613"/>
      <c r="AV21" s="613"/>
      <c r="AW21" s="613"/>
      <c r="AX21" s="613"/>
      <c r="AY21" s="613"/>
      <c r="AZ21" s="613"/>
      <c r="BA21" s="613"/>
      <c r="BB21" s="613"/>
      <c r="BC21" s="613"/>
      <c r="BD21" s="613"/>
      <c r="BE21" s="613"/>
      <c r="BF21" s="614"/>
      <c r="BG21" s="595">
        <v>1207</v>
      </c>
      <c r="BH21" s="596"/>
      <c r="BI21" s="596"/>
      <c r="BJ21" s="596"/>
      <c r="BK21" s="596"/>
      <c r="BL21" s="596"/>
      <c r="BM21" s="596"/>
      <c r="BN21" s="597"/>
      <c r="BO21" s="598">
        <v>0</v>
      </c>
      <c r="BP21" s="598"/>
      <c r="BQ21" s="598"/>
      <c r="BR21" s="598"/>
      <c r="BS21" s="604" t="s">
        <v>112</v>
      </c>
      <c r="BT21" s="596"/>
      <c r="BU21" s="596"/>
      <c r="BV21" s="596"/>
      <c r="BW21" s="596"/>
      <c r="BX21" s="596"/>
      <c r="BY21" s="596"/>
      <c r="BZ21" s="596"/>
      <c r="CA21" s="596"/>
      <c r="CB21" s="605"/>
      <c r="CD21" s="617"/>
      <c r="CE21" s="618"/>
      <c r="CF21" s="618"/>
      <c r="CG21" s="618"/>
      <c r="CH21" s="618"/>
      <c r="CI21" s="618"/>
      <c r="CJ21" s="618"/>
      <c r="CK21" s="618"/>
      <c r="CL21" s="618"/>
      <c r="CM21" s="618"/>
      <c r="CN21" s="618"/>
      <c r="CO21" s="618"/>
      <c r="CP21" s="618"/>
      <c r="CQ21" s="619"/>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260</v>
      </c>
      <c r="C22" s="593"/>
      <c r="D22" s="593"/>
      <c r="E22" s="593"/>
      <c r="F22" s="593"/>
      <c r="G22" s="593"/>
      <c r="H22" s="593"/>
      <c r="I22" s="593"/>
      <c r="J22" s="593"/>
      <c r="K22" s="593"/>
      <c r="L22" s="593"/>
      <c r="M22" s="593"/>
      <c r="N22" s="593"/>
      <c r="O22" s="593"/>
      <c r="P22" s="593"/>
      <c r="Q22" s="594"/>
      <c r="R22" s="595">
        <v>8301</v>
      </c>
      <c r="S22" s="596"/>
      <c r="T22" s="596"/>
      <c r="U22" s="596"/>
      <c r="V22" s="596"/>
      <c r="W22" s="596"/>
      <c r="X22" s="596"/>
      <c r="Y22" s="597"/>
      <c r="Z22" s="598">
        <v>0.1</v>
      </c>
      <c r="AA22" s="598"/>
      <c r="AB22" s="598"/>
      <c r="AC22" s="598"/>
      <c r="AD22" s="599" t="s">
        <v>112</v>
      </c>
      <c r="AE22" s="599"/>
      <c r="AF22" s="599"/>
      <c r="AG22" s="599"/>
      <c r="AH22" s="599"/>
      <c r="AI22" s="599"/>
      <c r="AJ22" s="599"/>
      <c r="AK22" s="599"/>
      <c r="AL22" s="600" t="s">
        <v>112</v>
      </c>
      <c r="AM22" s="601"/>
      <c r="AN22" s="601"/>
      <c r="AO22" s="602"/>
      <c r="AP22" s="612" t="s">
        <v>261</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262</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263</v>
      </c>
      <c r="C23" s="593"/>
      <c r="D23" s="593"/>
      <c r="E23" s="593"/>
      <c r="F23" s="593"/>
      <c r="G23" s="593"/>
      <c r="H23" s="593"/>
      <c r="I23" s="593"/>
      <c r="J23" s="593"/>
      <c r="K23" s="593"/>
      <c r="L23" s="593"/>
      <c r="M23" s="593"/>
      <c r="N23" s="593"/>
      <c r="O23" s="593"/>
      <c r="P23" s="593"/>
      <c r="Q23" s="594"/>
      <c r="R23" s="595">
        <v>214104</v>
      </c>
      <c r="S23" s="596"/>
      <c r="T23" s="596"/>
      <c r="U23" s="596"/>
      <c r="V23" s="596"/>
      <c r="W23" s="596"/>
      <c r="X23" s="596"/>
      <c r="Y23" s="597"/>
      <c r="Z23" s="598">
        <v>1.5</v>
      </c>
      <c r="AA23" s="598"/>
      <c r="AB23" s="598"/>
      <c r="AC23" s="598"/>
      <c r="AD23" s="599">
        <v>13034</v>
      </c>
      <c r="AE23" s="599"/>
      <c r="AF23" s="599"/>
      <c r="AG23" s="599"/>
      <c r="AH23" s="599"/>
      <c r="AI23" s="599"/>
      <c r="AJ23" s="599"/>
      <c r="AK23" s="599"/>
      <c r="AL23" s="600">
        <v>0.2</v>
      </c>
      <c r="AM23" s="601"/>
      <c r="AN23" s="601"/>
      <c r="AO23" s="602"/>
      <c r="AP23" s="612" t="s">
        <v>264</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265</v>
      </c>
      <c r="CS23" s="578"/>
      <c r="CT23" s="578"/>
      <c r="CU23" s="578"/>
      <c r="CV23" s="578"/>
      <c r="CW23" s="578"/>
      <c r="CX23" s="578"/>
      <c r="CY23" s="579"/>
      <c r="CZ23" s="577" t="s">
        <v>266</v>
      </c>
      <c r="DA23" s="578"/>
      <c r="DB23" s="578"/>
      <c r="DC23" s="579"/>
      <c r="DD23" s="577" t="s">
        <v>267</v>
      </c>
      <c r="DE23" s="578"/>
      <c r="DF23" s="578"/>
      <c r="DG23" s="578"/>
      <c r="DH23" s="578"/>
      <c r="DI23" s="578"/>
      <c r="DJ23" s="578"/>
      <c r="DK23" s="579"/>
      <c r="DL23" s="620" t="s">
        <v>268</v>
      </c>
      <c r="DM23" s="621"/>
      <c r="DN23" s="621"/>
      <c r="DO23" s="621"/>
      <c r="DP23" s="621"/>
      <c r="DQ23" s="621"/>
      <c r="DR23" s="621"/>
      <c r="DS23" s="621"/>
      <c r="DT23" s="621"/>
      <c r="DU23" s="621"/>
      <c r="DV23" s="622"/>
      <c r="DW23" s="577" t="s">
        <v>269</v>
      </c>
      <c r="DX23" s="578"/>
      <c r="DY23" s="578"/>
      <c r="DZ23" s="578"/>
      <c r="EA23" s="578"/>
      <c r="EB23" s="578"/>
      <c r="EC23" s="579"/>
    </row>
    <row r="24" spans="2:133" ht="11.25" customHeight="1">
      <c r="B24" s="592" t="s">
        <v>270</v>
      </c>
      <c r="C24" s="593"/>
      <c r="D24" s="593"/>
      <c r="E24" s="593"/>
      <c r="F24" s="593"/>
      <c r="G24" s="593"/>
      <c r="H24" s="593"/>
      <c r="I24" s="593"/>
      <c r="J24" s="593"/>
      <c r="K24" s="593"/>
      <c r="L24" s="593"/>
      <c r="M24" s="593"/>
      <c r="N24" s="593"/>
      <c r="O24" s="593"/>
      <c r="P24" s="593"/>
      <c r="Q24" s="594"/>
      <c r="R24" s="595">
        <v>70261</v>
      </c>
      <c r="S24" s="596"/>
      <c r="T24" s="596"/>
      <c r="U24" s="596"/>
      <c r="V24" s="596"/>
      <c r="W24" s="596"/>
      <c r="X24" s="596"/>
      <c r="Y24" s="597"/>
      <c r="Z24" s="598">
        <v>0.5</v>
      </c>
      <c r="AA24" s="598"/>
      <c r="AB24" s="598"/>
      <c r="AC24" s="598"/>
      <c r="AD24" s="599">
        <v>1778</v>
      </c>
      <c r="AE24" s="599"/>
      <c r="AF24" s="599"/>
      <c r="AG24" s="599"/>
      <c r="AH24" s="599"/>
      <c r="AI24" s="599"/>
      <c r="AJ24" s="599"/>
      <c r="AK24" s="599"/>
      <c r="AL24" s="600">
        <v>0</v>
      </c>
      <c r="AM24" s="601"/>
      <c r="AN24" s="601"/>
      <c r="AO24" s="602"/>
      <c r="AP24" s="612" t="s">
        <v>271</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272</v>
      </c>
      <c r="CE24" s="607"/>
      <c r="CF24" s="607"/>
      <c r="CG24" s="607"/>
      <c r="CH24" s="607"/>
      <c r="CI24" s="607"/>
      <c r="CJ24" s="607"/>
      <c r="CK24" s="607"/>
      <c r="CL24" s="607"/>
      <c r="CM24" s="607"/>
      <c r="CN24" s="607"/>
      <c r="CO24" s="607"/>
      <c r="CP24" s="607"/>
      <c r="CQ24" s="608"/>
      <c r="CR24" s="584">
        <v>5190360</v>
      </c>
      <c r="CS24" s="585"/>
      <c r="CT24" s="585"/>
      <c r="CU24" s="585"/>
      <c r="CV24" s="585"/>
      <c r="CW24" s="585"/>
      <c r="CX24" s="585"/>
      <c r="CY24" s="586"/>
      <c r="CZ24" s="624">
        <v>37.299999999999997</v>
      </c>
      <c r="DA24" s="625"/>
      <c r="DB24" s="625"/>
      <c r="DC24" s="626"/>
      <c r="DD24" s="623">
        <v>3701396</v>
      </c>
      <c r="DE24" s="585"/>
      <c r="DF24" s="585"/>
      <c r="DG24" s="585"/>
      <c r="DH24" s="585"/>
      <c r="DI24" s="585"/>
      <c r="DJ24" s="585"/>
      <c r="DK24" s="586"/>
      <c r="DL24" s="623">
        <v>3416823</v>
      </c>
      <c r="DM24" s="585"/>
      <c r="DN24" s="585"/>
      <c r="DO24" s="585"/>
      <c r="DP24" s="585"/>
      <c r="DQ24" s="585"/>
      <c r="DR24" s="585"/>
      <c r="DS24" s="585"/>
      <c r="DT24" s="585"/>
      <c r="DU24" s="585"/>
      <c r="DV24" s="586"/>
      <c r="DW24" s="589">
        <v>39.4</v>
      </c>
      <c r="DX24" s="590"/>
      <c r="DY24" s="590"/>
      <c r="DZ24" s="590"/>
      <c r="EA24" s="590"/>
      <c r="EB24" s="590"/>
      <c r="EC24" s="591"/>
    </row>
    <row r="25" spans="2:133" ht="11.25" customHeight="1">
      <c r="B25" s="592" t="s">
        <v>273</v>
      </c>
      <c r="C25" s="593"/>
      <c r="D25" s="593"/>
      <c r="E25" s="593"/>
      <c r="F25" s="593"/>
      <c r="G25" s="593"/>
      <c r="H25" s="593"/>
      <c r="I25" s="593"/>
      <c r="J25" s="593"/>
      <c r="K25" s="593"/>
      <c r="L25" s="593"/>
      <c r="M25" s="593"/>
      <c r="N25" s="593"/>
      <c r="O25" s="593"/>
      <c r="P25" s="593"/>
      <c r="Q25" s="594"/>
      <c r="R25" s="595">
        <v>1365309</v>
      </c>
      <c r="S25" s="596"/>
      <c r="T25" s="596"/>
      <c r="U25" s="596"/>
      <c r="V25" s="596"/>
      <c r="W25" s="596"/>
      <c r="X25" s="596"/>
      <c r="Y25" s="597"/>
      <c r="Z25" s="598">
        <v>9.5</v>
      </c>
      <c r="AA25" s="598"/>
      <c r="AB25" s="598"/>
      <c r="AC25" s="598"/>
      <c r="AD25" s="599" t="s">
        <v>112</v>
      </c>
      <c r="AE25" s="599"/>
      <c r="AF25" s="599"/>
      <c r="AG25" s="599"/>
      <c r="AH25" s="599"/>
      <c r="AI25" s="599"/>
      <c r="AJ25" s="599"/>
      <c r="AK25" s="599"/>
      <c r="AL25" s="600" t="s">
        <v>112</v>
      </c>
      <c r="AM25" s="601"/>
      <c r="AN25" s="601"/>
      <c r="AO25" s="602"/>
      <c r="AP25" s="612" t="s">
        <v>274</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275</v>
      </c>
      <c r="CE25" s="610"/>
      <c r="CF25" s="610"/>
      <c r="CG25" s="610"/>
      <c r="CH25" s="610"/>
      <c r="CI25" s="610"/>
      <c r="CJ25" s="610"/>
      <c r="CK25" s="610"/>
      <c r="CL25" s="610"/>
      <c r="CM25" s="610"/>
      <c r="CN25" s="610"/>
      <c r="CO25" s="610"/>
      <c r="CP25" s="610"/>
      <c r="CQ25" s="611"/>
      <c r="CR25" s="595">
        <v>1912584</v>
      </c>
      <c r="CS25" s="615"/>
      <c r="CT25" s="615"/>
      <c r="CU25" s="615"/>
      <c r="CV25" s="615"/>
      <c r="CW25" s="615"/>
      <c r="CX25" s="615"/>
      <c r="CY25" s="616"/>
      <c r="CZ25" s="629">
        <v>13.8</v>
      </c>
      <c r="DA25" s="630"/>
      <c r="DB25" s="630"/>
      <c r="DC25" s="631"/>
      <c r="DD25" s="604">
        <v>1745479</v>
      </c>
      <c r="DE25" s="615"/>
      <c r="DF25" s="615"/>
      <c r="DG25" s="615"/>
      <c r="DH25" s="615"/>
      <c r="DI25" s="615"/>
      <c r="DJ25" s="615"/>
      <c r="DK25" s="616"/>
      <c r="DL25" s="604">
        <v>1503501</v>
      </c>
      <c r="DM25" s="615"/>
      <c r="DN25" s="615"/>
      <c r="DO25" s="615"/>
      <c r="DP25" s="615"/>
      <c r="DQ25" s="615"/>
      <c r="DR25" s="615"/>
      <c r="DS25" s="615"/>
      <c r="DT25" s="615"/>
      <c r="DU25" s="615"/>
      <c r="DV25" s="616"/>
      <c r="DW25" s="600">
        <v>17.399999999999999</v>
      </c>
      <c r="DX25" s="627"/>
      <c r="DY25" s="627"/>
      <c r="DZ25" s="627"/>
      <c r="EA25" s="627"/>
      <c r="EB25" s="627"/>
      <c r="EC25" s="628"/>
    </row>
    <row r="26" spans="2:133" ht="11.25" customHeight="1">
      <c r="B26" s="632" t="s">
        <v>276</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277</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278</v>
      </c>
      <c r="CE26" s="610"/>
      <c r="CF26" s="610"/>
      <c r="CG26" s="610"/>
      <c r="CH26" s="610"/>
      <c r="CI26" s="610"/>
      <c r="CJ26" s="610"/>
      <c r="CK26" s="610"/>
      <c r="CL26" s="610"/>
      <c r="CM26" s="610"/>
      <c r="CN26" s="610"/>
      <c r="CO26" s="610"/>
      <c r="CP26" s="610"/>
      <c r="CQ26" s="611"/>
      <c r="CR26" s="595">
        <v>1201947</v>
      </c>
      <c r="CS26" s="596"/>
      <c r="CT26" s="596"/>
      <c r="CU26" s="596"/>
      <c r="CV26" s="596"/>
      <c r="CW26" s="596"/>
      <c r="CX26" s="596"/>
      <c r="CY26" s="597"/>
      <c r="CZ26" s="629">
        <v>8.6</v>
      </c>
      <c r="DA26" s="630"/>
      <c r="DB26" s="630"/>
      <c r="DC26" s="631"/>
      <c r="DD26" s="604">
        <v>1044691</v>
      </c>
      <c r="DE26" s="596"/>
      <c r="DF26" s="596"/>
      <c r="DG26" s="596"/>
      <c r="DH26" s="596"/>
      <c r="DI26" s="596"/>
      <c r="DJ26" s="596"/>
      <c r="DK26" s="597"/>
      <c r="DL26" s="604" t="s">
        <v>279</v>
      </c>
      <c r="DM26" s="596"/>
      <c r="DN26" s="596"/>
      <c r="DO26" s="596"/>
      <c r="DP26" s="596"/>
      <c r="DQ26" s="596"/>
      <c r="DR26" s="596"/>
      <c r="DS26" s="596"/>
      <c r="DT26" s="596"/>
      <c r="DU26" s="596"/>
      <c r="DV26" s="597"/>
      <c r="DW26" s="600" t="s">
        <v>279</v>
      </c>
      <c r="DX26" s="627"/>
      <c r="DY26" s="627"/>
      <c r="DZ26" s="627"/>
      <c r="EA26" s="627"/>
      <c r="EB26" s="627"/>
      <c r="EC26" s="628"/>
    </row>
    <row r="27" spans="2:133" ht="11.25" customHeight="1">
      <c r="B27" s="592" t="s">
        <v>280</v>
      </c>
      <c r="C27" s="593"/>
      <c r="D27" s="593"/>
      <c r="E27" s="593"/>
      <c r="F27" s="593"/>
      <c r="G27" s="593"/>
      <c r="H27" s="593"/>
      <c r="I27" s="593"/>
      <c r="J27" s="593"/>
      <c r="K27" s="593"/>
      <c r="L27" s="593"/>
      <c r="M27" s="593"/>
      <c r="N27" s="593"/>
      <c r="O27" s="593"/>
      <c r="P27" s="593"/>
      <c r="Q27" s="594"/>
      <c r="R27" s="595">
        <v>1077859</v>
      </c>
      <c r="S27" s="596"/>
      <c r="T27" s="596"/>
      <c r="U27" s="596"/>
      <c r="V27" s="596"/>
      <c r="W27" s="596"/>
      <c r="X27" s="596"/>
      <c r="Y27" s="597"/>
      <c r="Z27" s="598">
        <v>7.5</v>
      </c>
      <c r="AA27" s="598"/>
      <c r="AB27" s="598"/>
      <c r="AC27" s="598"/>
      <c r="AD27" s="599" t="s">
        <v>112</v>
      </c>
      <c r="AE27" s="599"/>
      <c r="AF27" s="599"/>
      <c r="AG27" s="599"/>
      <c r="AH27" s="599"/>
      <c r="AI27" s="599"/>
      <c r="AJ27" s="599"/>
      <c r="AK27" s="599"/>
      <c r="AL27" s="600" t="s">
        <v>112</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4675299</v>
      </c>
      <c r="BH27" s="596"/>
      <c r="BI27" s="596"/>
      <c r="BJ27" s="596"/>
      <c r="BK27" s="596"/>
      <c r="BL27" s="596"/>
      <c r="BM27" s="596"/>
      <c r="BN27" s="597"/>
      <c r="BO27" s="598">
        <v>100</v>
      </c>
      <c r="BP27" s="598"/>
      <c r="BQ27" s="598"/>
      <c r="BR27" s="598"/>
      <c r="BS27" s="604">
        <v>285727</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1973616</v>
      </c>
      <c r="CS27" s="615"/>
      <c r="CT27" s="615"/>
      <c r="CU27" s="615"/>
      <c r="CV27" s="615"/>
      <c r="CW27" s="615"/>
      <c r="CX27" s="615"/>
      <c r="CY27" s="616"/>
      <c r="CZ27" s="629">
        <v>14.2</v>
      </c>
      <c r="DA27" s="630"/>
      <c r="DB27" s="630"/>
      <c r="DC27" s="631"/>
      <c r="DD27" s="604">
        <v>683276</v>
      </c>
      <c r="DE27" s="615"/>
      <c r="DF27" s="615"/>
      <c r="DG27" s="615"/>
      <c r="DH27" s="615"/>
      <c r="DI27" s="615"/>
      <c r="DJ27" s="615"/>
      <c r="DK27" s="616"/>
      <c r="DL27" s="604">
        <v>674529</v>
      </c>
      <c r="DM27" s="615"/>
      <c r="DN27" s="615"/>
      <c r="DO27" s="615"/>
      <c r="DP27" s="615"/>
      <c r="DQ27" s="615"/>
      <c r="DR27" s="615"/>
      <c r="DS27" s="615"/>
      <c r="DT27" s="615"/>
      <c r="DU27" s="615"/>
      <c r="DV27" s="616"/>
      <c r="DW27" s="600">
        <v>7.8</v>
      </c>
      <c r="DX27" s="627"/>
      <c r="DY27" s="627"/>
      <c r="DZ27" s="627"/>
      <c r="EA27" s="627"/>
      <c r="EB27" s="627"/>
      <c r="EC27" s="628"/>
    </row>
    <row r="28" spans="2:133" ht="11.25" customHeight="1">
      <c r="B28" s="592" t="s">
        <v>283</v>
      </c>
      <c r="C28" s="593"/>
      <c r="D28" s="593"/>
      <c r="E28" s="593"/>
      <c r="F28" s="593"/>
      <c r="G28" s="593"/>
      <c r="H28" s="593"/>
      <c r="I28" s="593"/>
      <c r="J28" s="593"/>
      <c r="K28" s="593"/>
      <c r="L28" s="593"/>
      <c r="M28" s="593"/>
      <c r="N28" s="593"/>
      <c r="O28" s="593"/>
      <c r="P28" s="593"/>
      <c r="Q28" s="594"/>
      <c r="R28" s="595">
        <v>98119</v>
      </c>
      <c r="S28" s="596"/>
      <c r="T28" s="596"/>
      <c r="U28" s="596"/>
      <c r="V28" s="596"/>
      <c r="W28" s="596"/>
      <c r="X28" s="596"/>
      <c r="Y28" s="597"/>
      <c r="Z28" s="598">
        <v>0.7</v>
      </c>
      <c r="AA28" s="598"/>
      <c r="AB28" s="598"/>
      <c r="AC28" s="598"/>
      <c r="AD28" s="599" t="s">
        <v>112</v>
      </c>
      <c r="AE28" s="599"/>
      <c r="AF28" s="599"/>
      <c r="AG28" s="599"/>
      <c r="AH28" s="599"/>
      <c r="AI28" s="599"/>
      <c r="AJ28" s="599"/>
      <c r="AK28" s="599"/>
      <c r="AL28" s="600" t="s">
        <v>112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1304160</v>
      </c>
      <c r="CS28" s="596"/>
      <c r="CT28" s="596"/>
      <c r="CU28" s="596"/>
      <c r="CV28" s="596"/>
      <c r="CW28" s="596"/>
      <c r="CX28" s="596"/>
      <c r="CY28" s="597"/>
      <c r="CZ28" s="629">
        <v>9.4</v>
      </c>
      <c r="DA28" s="630"/>
      <c r="DB28" s="630"/>
      <c r="DC28" s="631"/>
      <c r="DD28" s="604">
        <v>1272641</v>
      </c>
      <c r="DE28" s="596"/>
      <c r="DF28" s="596"/>
      <c r="DG28" s="596"/>
      <c r="DH28" s="596"/>
      <c r="DI28" s="596"/>
      <c r="DJ28" s="596"/>
      <c r="DK28" s="597"/>
      <c r="DL28" s="604">
        <v>1238793</v>
      </c>
      <c r="DM28" s="596"/>
      <c r="DN28" s="596"/>
      <c r="DO28" s="596"/>
      <c r="DP28" s="596"/>
      <c r="DQ28" s="596"/>
      <c r="DR28" s="596"/>
      <c r="DS28" s="596"/>
      <c r="DT28" s="596"/>
      <c r="DU28" s="596"/>
      <c r="DV28" s="597"/>
      <c r="DW28" s="600">
        <v>14.3</v>
      </c>
      <c r="DX28" s="627"/>
      <c r="DY28" s="627"/>
      <c r="DZ28" s="627"/>
      <c r="EA28" s="627"/>
      <c r="EB28" s="627"/>
      <c r="EC28" s="628"/>
    </row>
    <row r="29" spans="2:133" ht="11.25" customHeight="1">
      <c r="B29" s="592" t="s">
        <v>285</v>
      </c>
      <c r="C29" s="593"/>
      <c r="D29" s="593"/>
      <c r="E29" s="593"/>
      <c r="F29" s="593"/>
      <c r="G29" s="593"/>
      <c r="H29" s="593"/>
      <c r="I29" s="593"/>
      <c r="J29" s="593"/>
      <c r="K29" s="593"/>
      <c r="L29" s="593"/>
      <c r="M29" s="593"/>
      <c r="N29" s="593"/>
      <c r="O29" s="593"/>
      <c r="P29" s="593"/>
      <c r="Q29" s="594"/>
      <c r="R29" s="595">
        <v>15734</v>
      </c>
      <c r="S29" s="596"/>
      <c r="T29" s="596"/>
      <c r="U29" s="596"/>
      <c r="V29" s="596"/>
      <c r="W29" s="596"/>
      <c r="X29" s="596"/>
      <c r="Y29" s="597"/>
      <c r="Z29" s="598">
        <v>0.1</v>
      </c>
      <c r="AA29" s="598"/>
      <c r="AB29" s="598"/>
      <c r="AC29" s="598"/>
      <c r="AD29" s="599" t="s">
        <v>112</v>
      </c>
      <c r="AE29" s="599"/>
      <c r="AF29" s="599"/>
      <c r="AG29" s="599"/>
      <c r="AH29" s="599"/>
      <c r="AI29" s="599"/>
      <c r="AJ29" s="599"/>
      <c r="AK29" s="599"/>
      <c r="AL29" s="600" t="s">
        <v>112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289</v>
      </c>
      <c r="CG29" s="610"/>
      <c r="CH29" s="610"/>
      <c r="CI29" s="610"/>
      <c r="CJ29" s="610"/>
      <c r="CK29" s="610"/>
      <c r="CL29" s="610"/>
      <c r="CM29" s="610"/>
      <c r="CN29" s="610"/>
      <c r="CO29" s="610"/>
      <c r="CP29" s="610"/>
      <c r="CQ29" s="611"/>
      <c r="CR29" s="595">
        <v>1303798</v>
      </c>
      <c r="CS29" s="615"/>
      <c r="CT29" s="615"/>
      <c r="CU29" s="615"/>
      <c r="CV29" s="615"/>
      <c r="CW29" s="615"/>
      <c r="CX29" s="615"/>
      <c r="CY29" s="616"/>
      <c r="CZ29" s="629">
        <v>9.4</v>
      </c>
      <c r="DA29" s="630"/>
      <c r="DB29" s="630"/>
      <c r="DC29" s="631"/>
      <c r="DD29" s="604">
        <v>1272279</v>
      </c>
      <c r="DE29" s="615"/>
      <c r="DF29" s="615"/>
      <c r="DG29" s="615"/>
      <c r="DH29" s="615"/>
      <c r="DI29" s="615"/>
      <c r="DJ29" s="615"/>
      <c r="DK29" s="616"/>
      <c r="DL29" s="604">
        <v>1238431</v>
      </c>
      <c r="DM29" s="615"/>
      <c r="DN29" s="615"/>
      <c r="DO29" s="615"/>
      <c r="DP29" s="615"/>
      <c r="DQ29" s="615"/>
      <c r="DR29" s="615"/>
      <c r="DS29" s="615"/>
      <c r="DT29" s="615"/>
      <c r="DU29" s="615"/>
      <c r="DV29" s="616"/>
      <c r="DW29" s="600">
        <v>14.3</v>
      </c>
      <c r="DX29" s="627"/>
      <c r="DY29" s="627"/>
      <c r="DZ29" s="627"/>
      <c r="EA29" s="627"/>
      <c r="EB29" s="627"/>
      <c r="EC29" s="628"/>
    </row>
    <row r="30" spans="2:133" ht="11.25" customHeight="1">
      <c r="B30" s="592" t="s">
        <v>290</v>
      </c>
      <c r="C30" s="593"/>
      <c r="D30" s="593"/>
      <c r="E30" s="593"/>
      <c r="F30" s="593"/>
      <c r="G30" s="593"/>
      <c r="H30" s="593"/>
      <c r="I30" s="593"/>
      <c r="J30" s="593"/>
      <c r="K30" s="593"/>
      <c r="L30" s="593"/>
      <c r="M30" s="593"/>
      <c r="N30" s="593"/>
      <c r="O30" s="593"/>
      <c r="P30" s="593"/>
      <c r="Q30" s="594"/>
      <c r="R30" s="595">
        <v>301368</v>
      </c>
      <c r="S30" s="596"/>
      <c r="T30" s="596"/>
      <c r="U30" s="596"/>
      <c r="V30" s="596"/>
      <c r="W30" s="596"/>
      <c r="X30" s="596"/>
      <c r="Y30" s="597"/>
      <c r="Z30" s="598">
        <v>2.1</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170</v>
      </c>
      <c r="AY30" s="582"/>
      <c r="AZ30" s="582"/>
      <c r="BA30" s="582"/>
      <c r="BB30" s="582"/>
      <c r="BC30" s="582"/>
      <c r="BD30" s="582"/>
      <c r="BE30" s="582"/>
      <c r="BF30" s="583"/>
      <c r="BG30" s="653">
        <v>99.1</v>
      </c>
      <c r="BH30" s="654"/>
      <c r="BI30" s="654"/>
      <c r="BJ30" s="654"/>
      <c r="BK30" s="654"/>
      <c r="BL30" s="654"/>
      <c r="BM30" s="590">
        <v>95</v>
      </c>
      <c r="BN30" s="654"/>
      <c r="BO30" s="654"/>
      <c r="BP30" s="654"/>
      <c r="BQ30" s="655"/>
      <c r="BR30" s="653">
        <v>98.9</v>
      </c>
      <c r="BS30" s="654"/>
      <c r="BT30" s="654"/>
      <c r="BU30" s="654"/>
      <c r="BV30" s="654"/>
      <c r="BW30" s="654"/>
      <c r="BX30" s="590">
        <v>93.3</v>
      </c>
      <c r="BY30" s="654"/>
      <c r="BZ30" s="654"/>
      <c r="CA30" s="654"/>
      <c r="CB30" s="655"/>
      <c r="CD30" s="658"/>
      <c r="CE30" s="659"/>
      <c r="CF30" s="609" t="s">
        <v>293</v>
      </c>
      <c r="CG30" s="610"/>
      <c r="CH30" s="610"/>
      <c r="CI30" s="610"/>
      <c r="CJ30" s="610"/>
      <c r="CK30" s="610"/>
      <c r="CL30" s="610"/>
      <c r="CM30" s="610"/>
      <c r="CN30" s="610"/>
      <c r="CO30" s="610"/>
      <c r="CP30" s="610"/>
      <c r="CQ30" s="611"/>
      <c r="CR30" s="595">
        <v>1180142</v>
      </c>
      <c r="CS30" s="596"/>
      <c r="CT30" s="596"/>
      <c r="CU30" s="596"/>
      <c r="CV30" s="596"/>
      <c r="CW30" s="596"/>
      <c r="CX30" s="596"/>
      <c r="CY30" s="597"/>
      <c r="CZ30" s="629">
        <v>8.5</v>
      </c>
      <c r="DA30" s="630"/>
      <c r="DB30" s="630"/>
      <c r="DC30" s="631"/>
      <c r="DD30" s="604">
        <v>1148657</v>
      </c>
      <c r="DE30" s="596"/>
      <c r="DF30" s="596"/>
      <c r="DG30" s="596"/>
      <c r="DH30" s="596"/>
      <c r="DI30" s="596"/>
      <c r="DJ30" s="596"/>
      <c r="DK30" s="597"/>
      <c r="DL30" s="604">
        <v>1114809</v>
      </c>
      <c r="DM30" s="596"/>
      <c r="DN30" s="596"/>
      <c r="DO30" s="596"/>
      <c r="DP30" s="596"/>
      <c r="DQ30" s="596"/>
      <c r="DR30" s="596"/>
      <c r="DS30" s="596"/>
      <c r="DT30" s="596"/>
      <c r="DU30" s="596"/>
      <c r="DV30" s="597"/>
      <c r="DW30" s="600">
        <v>12.9</v>
      </c>
      <c r="DX30" s="627"/>
      <c r="DY30" s="627"/>
      <c r="DZ30" s="627"/>
      <c r="EA30" s="627"/>
      <c r="EB30" s="627"/>
      <c r="EC30" s="628"/>
    </row>
    <row r="31" spans="2:133" ht="11.25" customHeight="1">
      <c r="B31" s="592" t="s">
        <v>294</v>
      </c>
      <c r="C31" s="593"/>
      <c r="D31" s="593"/>
      <c r="E31" s="593"/>
      <c r="F31" s="593"/>
      <c r="G31" s="593"/>
      <c r="H31" s="593"/>
      <c r="I31" s="593"/>
      <c r="J31" s="593"/>
      <c r="K31" s="593"/>
      <c r="L31" s="593"/>
      <c r="M31" s="593"/>
      <c r="N31" s="593"/>
      <c r="O31" s="593"/>
      <c r="P31" s="593"/>
      <c r="Q31" s="594"/>
      <c r="R31" s="595">
        <v>486667</v>
      </c>
      <c r="S31" s="596"/>
      <c r="T31" s="596"/>
      <c r="U31" s="596"/>
      <c r="V31" s="596"/>
      <c r="W31" s="596"/>
      <c r="X31" s="596"/>
      <c r="Y31" s="597"/>
      <c r="Z31" s="598">
        <v>3.4</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99.3</v>
      </c>
      <c r="BH31" s="615"/>
      <c r="BI31" s="615"/>
      <c r="BJ31" s="615"/>
      <c r="BK31" s="615"/>
      <c r="BL31" s="615"/>
      <c r="BM31" s="601">
        <v>96.6</v>
      </c>
      <c r="BN31" s="651"/>
      <c r="BO31" s="651"/>
      <c r="BP31" s="651"/>
      <c r="BQ31" s="652"/>
      <c r="BR31" s="650">
        <v>99.2</v>
      </c>
      <c r="BS31" s="615"/>
      <c r="BT31" s="615"/>
      <c r="BU31" s="615"/>
      <c r="BV31" s="615"/>
      <c r="BW31" s="615"/>
      <c r="BX31" s="601">
        <v>96.3</v>
      </c>
      <c r="BY31" s="651"/>
      <c r="BZ31" s="651"/>
      <c r="CA31" s="651"/>
      <c r="CB31" s="652"/>
      <c r="CD31" s="658"/>
      <c r="CE31" s="659"/>
      <c r="CF31" s="609" t="s">
        <v>297</v>
      </c>
      <c r="CG31" s="610"/>
      <c r="CH31" s="610"/>
      <c r="CI31" s="610"/>
      <c r="CJ31" s="610"/>
      <c r="CK31" s="610"/>
      <c r="CL31" s="610"/>
      <c r="CM31" s="610"/>
      <c r="CN31" s="610"/>
      <c r="CO31" s="610"/>
      <c r="CP31" s="610"/>
      <c r="CQ31" s="611"/>
      <c r="CR31" s="595">
        <v>123656</v>
      </c>
      <c r="CS31" s="615"/>
      <c r="CT31" s="615"/>
      <c r="CU31" s="615"/>
      <c r="CV31" s="615"/>
      <c r="CW31" s="615"/>
      <c r="CX31" s="615"/>
      <c r="CY31" s="616"/>
      <c r="CZ31" s="629">
        <v>0.9</v>
      </c>
      <c r="DA31" s="630"/>
      <c r="DB31" s="630"/>
      <c r="DC31" s="631"/>
      <c r="DD31" s="604">
        <v>123622</v>
      </c>
      <c r="DE31" s="615"/>
      <c r="DF31" s="615"/>
      <c r="DG31" s="615"/>
      <c r="DH31" s="615"/>
      <c r="DI31" s="615"/>
      <c r="DJ31" s="615"/>
      <c r="DK31" s="616"/>
      <c r="DL31" s="604">
        <v>123622</v>
      </c>
      <c r="DM31" s="615"/>
      <c r="DN31" s="615"/>
      <c r="DO31" s="615"/>
      <c r="DP31" s="615"/>
      <c r="DQ31" s="615"/>
      <c r="DR31" s="615"/>
      <c r="DS31" s="615"/>
      <c r="DT31" s="615"/>
      <c r="DU31" s="615"/>
      <c r="DV31" s="616"/>
      <c r="DW31" s="600">
        <v>1.4</v>
      </c>
      <c r="DX31" s="627"/>
      <c r="DY31" s="627"/>
      <c r="DZ31" s="627"/>
      <c r="EA31" s="627"/>
      <c r="EB31" s="627"/>
      <c r="EC31" s="628"/>
    </row>
    <row r="32" spans="2:133" ht="11.25" customHeight="1">
      <c r="B32" s="592" t="s">
        <v>298</v>
      </c>
      <c r="C32" s="593"/>
      <c r="D32" s="593"/>
      <c r="E32" s="593"/>
      <c r="F32" s="593"/>
      <c r="G32" s="593"/>
      <c r="H32" s="593"/>
      <c r="I32" s="593"/>
      <c r="J32" s="593"/>
      <c r="K32" s="593"/>
      <c r="L32" s="593"/>
      <c r="M32" s="593"/>
      <c r="N32" s="593"/>
      <c r="O32" s="593"/>
      <c r="P32" s="593"/>
      <c r="Q32" s="594"/>
      <c r="R32" s="595">
        <v>753581</v>
      </c>
      <c r="S32" s="596"/>
      <c r="T32" s="596"/>
      <c r="U32" s="596"/>
      <c r="V32" s="596"/>
      <c r="W32" s="596"/>
      <c r="X32" s="596"/>
      <c r="Y32" s="597"/>
      <c r="Z32" s="598">
        <v>5.3</v>
      </c>
      <c r="AA32" s="598"/>
      <c r="AB32" s="598"/>
      <c r="AC32" s="598"/>
      <c r="AD32" s="599">
        <v>18422</v>
      </c>
      <c r="AE32" s="599"/>
      <c r="AF32" s="599"/>
      <c r="AG32" s="599"/>
      <c r="AH32" s="599"/>
      <c r="AI32" s="599"/>
      <c r="AJ32" s="599"/>
      <c r="AK32" s="599"/>
      <c r="AL32" s="600">
        <v>0.2</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v>
      </c>
      <c r="BH32" s="663"/>
      <c r="BI32" s="663"/>
      <c r="BJ32" s="663"/>
      <c r="BK32" s="663"/>
      <c r="BL32" s="663"/>
      <c r="BM32" s="664">
        <v>93.6</v>
      </c>
      <c r="BN32" s="663"/>
      <c r="BO32" s="663"/>
      <c r="BP32" s="663"/>
      <c r="BQ32" s="665"/>
      <c r="BR32" s="662">
        <v>98.6</v>
      </c>
      <c r="BS32" s="663"/>
      <c r="BT32" s="663"/>
      <c r="BU32" s="663"/>
      <c r="BV32" s="663"/>
      <c r="BW32" s="663"/>
      <c r="BX32" s="664">
        <v>90.5</v>
      </c>
      <c r="BY32" s="663"/>
      <c r="BZ32" s="663"/>
      <c r="CA32" s="663"/>
      <c r="CB32" s="665"/>
      <c r="CD32" s="660"/>
      <c r="CE32" s="661"/>
      <c r="CF32" s="609" t="s">
        <v>300</v>
      </c>
      <c r="CG32" s="610"/>
      <c r="CH32" s="610"/>
      <c r="CI32" s="610"/>
      <c r="CJ32" s="610"/>
      <c r="CK32" s="610"/>
      <c r="CL32" s="610"/>
      <c r="CM32" s="610"/>
      <c r="CN32" s="610"/>
      <c r="CO32" s="610"/>
      <c r="CP32" s="610"/>
      <c r="CQ32" s="611"/>
      <c r="CR32" s="595">
        <v>362</v>
      </c>
      <c r="CS32" s="596"/>
      <c r="CT32" s="596"/>
      <c r="CU32" s="596"/>
      <c r="CV32" s="596"/>
      <c r="CW32" s="596"/>
      <c r="CX32" s="596"/>
      <c r="CY32" s="597"/>
      <c r="CZ32" s="629">
        <v>0</v>
      </c>
      <c r="DA32" s="630"/>
      <c r="DB32" s="630"/>
      <c r="DC32" s="631"/>
      <c r="DD32" s="604">
        <v>362</v>
      </c>
      <c r="DE32" s="596"/>
      <c r="DF32" s="596"/>
      <c r="DG32" s="596"/>
      <c r="DH32" s="596"/>
      <c r="DI32" s="596"/>
      <c r="DJ32" s="596"/>
      <c r="DK32" s="597"/>
      <c r="DL32" s="604">
        <v>362</v>
      </c>
      <c r="DM32" s="596"/>
      <c r="DN32" s="596"/>
      <c r="DO32" s="596"/>
      <c r="DP32" s="596"/>
      <c r="DQ32" s="596"/>
      <c r="DR32" s="596"/>
      <c r="DS32" s="596"/>
      <c r="DT32" s="596"/>
      <c r="DU32" s="596"/>
      <c r="DV32" s="597"/>
      <c r="DW32" s="600">
        <v>0</v>
      </c>
      <c r="DX32" s="627"/>
      <c r="DY32" s="627"/>
      <c r="DZ32" s="627"/>
      <c r="EA32" s="627"/>
      <c r="EB32" s="627"/>
      <c r="EC32" s="628"/>
    </row>
    <row r="33" spans="2:133" ht="11.25" customHeight="1">
      <c r="B33" s="592" t="s">
        <v>301</v>
      </c>
      <c r="C33" s="593"/>
      <c r="D33" s="593"/>
      <c r="E33" s="593"/>
      <c r="F33" s="593"/>
      <c r="G33" s="593"/>
      <c r="H33" s="593"/>
      <c r="I33" s="593"/>
      <c r="J33" s="593"/>
      <c r="K33" s="593"/>
      <c r="L33" s="593"/>
      <c r="M33" s="593"/>
      <c r="N33" s="593"/>
      <c r="O33" s="593"/>
      <c r="P33" s="593"/>
      <c r="Q33" s="594"/>
      <c r="R33" s="595">
        <v>1136000</v>
      </c>
      <c r="S33" s="596"/>
      <c r="T33" s="596"/>
      <c r="U33" s="596"/>
      <c r="V33" s="596"/>
      <c r="W33" s="596"/>
      <c r="X33" s="596"/>
      <c r="Y33" s="597"/>
      <c r="Z33" s="598">
        <v>7.9</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7134825</v>
      </c>
      <c r="CS33" s="615"/>
      <c r="CT33" s="615"/>
      <c r="CU33" s="615"/>
      <c r="CV33" s="615"/>
      <c r="CW33" s="615"/>
      <c r="CX33" s="615"/>
      <c r="CY33" s="616"/>
      <c r="CZ33" s="629">
        <v>51.3</v>
      </c>
      <c r="DA33" s="630"/>
      <c r="DB33" s="630"/>
      <c r="DC33" s="631"/>
      <c r="DD33" s="604">
        <v>5544650</v>
      </c>
      <c r="DE33" s="615"/>
      <c r="DF33" s="615"/>
      <c r="DG33" s="615"/>
      <c r="DH33" s="615"/>
      <c r="DI33" s="615"/>
      <c r="DJ33" s="615"/>
      <c r="DK33" s="616"/>
      <c r="DL33" s="604">
        <v>3999112</v>
      </c>
      <c r="DM33" s="615"/>
      <c r="DN33" s="615"/>
      <c r="DO33" s="615"/>
      <c r="DP33" s="615"/>
      <c r="DQ33" s="615"/>
      <c r="DR33" s="615"/>
      <c r="DS33" s="615"/>
      <c r="DT33" s="615"/>
      <c r="DU33" s="615"/>
      <c r="DV33" s="616"/>
      <c r="DW33" s="600">
        <v>46.2</v>
      </c>
      <c r="DX33" s="627"/>
      <c r="DY33" s="627"/>
      <c r="DZ33" s="627"/>
      <c r="EA33" s="627"/>
      <c r="EB33" s="627"/>
      <c r="EC33" s="628"/>
    </row>
    <row r="34" spans="2:133" ht="11.25" customHeight="1">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2000025</v>
      </c>
      <c r="CS34" s="596"/>
      <c r="CT34" s="596"/>
      <c r="CU34" s="596"/>
      <c r="CV34" s="596"/>
      <c r="CW34" s="596"/>
      <c r="CX34" s="596"/>
      <c r="CY34" s="597"/>
      <c r="CZ34" s="629">
        <v>14.4</v>
      </c>
      <c r="DA34" s="630"/>
      <c r="DB34" s="630"/>
      <c r="DC34" s="631"/>
      <c r="DD34" s="604">
        <v>1510224</v>
      </c>
      <c r="DE34" s="596"/>
      <c r="DF34" s="596"/>
      <c r="DG34" s="596"/>
      <c r="DH34" s="596"/>
      <c r="DI34" s="596"/>
      <c r="DJ34" s="596"/>
      <c r="DK34" s="597"/>
      <c r="DL34" s="604">
        <v>1254591</v>
      </c>
      <c r="DM34" s="596"/>
      <c r="DN34" s="596"/>
      <c r="DO34" s="596"/>
      <c r="DP34" s="596"/>
      <c r="DQ34" s="596"/>
      <c r="DR34" s="596"/>
      <c r="DS34" s="596"/>
      <c r="DT34" s="596"/>
      <c r="DU34" s="596"/>
      <c r="DV34" s="597"/>
      <c r="DW34" s="600">
        <v>14.5</v>
      </c>
      <c r="DX34" s="627"/>
      <c r="DY34" s="627"/>
      <c r="DZ34" s="627"/>
      <c r="EA34" s="627"/>
      <c r="EB34" s="627"/>
      <c r="EC34" s="628"/>
    </row>
    <row r="35" spans="2:133" ht="11.25" customHeight="1">
      <c r="B35" s="592" t="s">
        <v>307</v>
      </c>
      <c r="C35" s="593"/>
      <c r="D35" s="593"/>
      <c r="E35" s="593"/>
      <c r="F35" s="593"/>
      <c r="G35" s="593"/>
      <c r="H35" s="593"/>
      <c r="I35" s="593"/>
      <c r="J35" s="593"/>
      <c r="K35" s="593"/>
      <c r="L35" s="593"/>
      <c r="M35" s="593"/>
      <c r="N35" s="593"/>
      <c r="O35" s="593"/>
      <c r="P35" s="593"/>
      <c r="Q35" s="594"/>
      <c r="R35" s="595">
        <v>447300</v>
      </c>
      <c r="S35" s="596"/>
      <c r="T35" s="596"/>
      <c r="U35" s="596"/>
      <c r="V35" s="596"/>
      <c r="W35" s="596"/>
      <c r="X35" s="596"/>
      <c r="Y35" s="597"/>
      <c r="Z35" s="598">
        <v>3.1</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2183021</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129392</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264283</v>
      </c>
      <c r="CS35" s="615"/>
      <c r="CT35" s="615"/>
      <c r="CU35" s="615"/>
      <c r="CV35" s="615"/>
      <c r="CW35" s="615"/>
      <c r="CX35" s="615"/>
      <c r="CY35" s="616"/>
      <c r="CZ35" s="629">
        <v>1.9</v>
      </c>
      <c r="DA35" s="630"/>
      <c r="DB35" s="630"/>
      <c r="DC35" s="631"/>
      <c r="DD35" s="604">
        <v>246052</v>
      </c>
      <c r="DE35" s="615"/>
      <c r="DF35" s="615"/>
      <c r="DG35" s="615"/>
      <c r="DH35" s="615"/>
      <c r="DI35" s="615"/>
      <c r="DJ35" s="615"/>
      <c r="DK35" s="616"/>
      <c r="DL35" s="604">
        <v>202218</v>
      </c>
      <c r="DM35" s="615"/>
      <c r="DN35" s="615"/>
      <c r="DO35" s="615"/>
      <c r="DP35" s="615"/>
      <c r="DQ35" s="615"/>
      <c r="DR35" s="615"/>
      <c r="DS35" s="615"/>
      <c r="DT35" s="615"/>
      <c r="DU35" s="615"/>
      <c r="DV35" s="616"/>
      <c r="DW35" s="600">
        <v>2.2999999999999998</v>
      </c>
      <c r="DX35" s="627"/>
      <c r="DY35" s="627"/>
      <c r="DZ35" s="627"/>
      <c r="EA35" s="627"/>
      <c r="EB35" s="627"/>
      <c r="EC35" s="628"/>
    </row>
    <row r="36" spans="2:133" ht="11.25" customHeight="1">
      <c r="B36" s="638" t="s">
        <v>311</v>
      </c>
      <c r="C36" s="639"/>
      <c r="D36" s="639"/>
      <c r="E36" s="639"/>
      <c r="F36" s="639"/>
      <c r="G36" s="639"/>
      <c r="H36" s="639"/>
      <c r="I36" s="639"/>
      <c r="J36" s="639"/>
      <c r="K36" s="639"/>
      <c r="L36" s="639"/>
      <c r="M36" s="639"/>
      <c r="N36" s="639"/>
      <c r="O36" s="639"/>
      <c r="P36" s="639"/>
      <c r="Q36" s="640"/>
      <c r="R36" s="667">
        <v>14351558</v>
      </c>
      <c r="S36" s="668"/>
      <c r="T36" s="668"/>
      <c r="U36" s="668"/>
      <c r="V36" s="668"/>
      <c r="W36" s="668"/>
      <c r="X36" s="668"/>
      <c r="Y36" s="669"/>
      <c r="Z36" s="670">
        <v>100</v>
      </c>
      <c r="AA36" s="670"/>
      <c r="AB36" s="670"/>
      <c r="AC36" s="670"/>
      <c r="AD36" s="671">
        <v>8215005</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920414</v>
      </c>
      <c r="BA36" s="596"/>
      <c r="BB36" s="596"/>
      <c r="BC36" s="596"/>
      <c r="BD36" s="615"/>
      <c r="BE36" s="615"/>
      <c r="BF36" s="652"/>
      <c r="BG36" s="609" t="s">
        <v>313</v>
      </c>
      <c r="BH36" s="610"/>
      <c r="BI36" s="610"/>
      <c r="BJ36" s="610"/>
      <c r="BK36" s="610"/>
      <c r="BL36" s="610"/>
      <c r="BM36" s="610"/>
      <c r="BN36" s="610"/>
      <c r="BO36" s="610"/>
      <c r="BP36" s="610"/>
      <c r="BQ36" s="610"/>
      <c r="BR36" s="610"/>
      <c r="BS36" s="610"/>
      <c r="BT36" s="610"/>
      <c r="BU36" s="611"/>
      <c r="BV36" s="595">
        <v>120356</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1839846</v>
      </c>
      <c r="CS36" s="596"/>
      <c r="CT36" s="596"/>
      <c r="CU36" s="596"/>
      <c r="CV36" s="596"/>
      <c r="CW36" s="596"/>
      <c r="CX36" s="596"/>
      <c r="CY36" s="597"/>
      <c r="CZ36" s="629">
        <v>13.2</v>
      </c>
      <c r="DA36" s="630"/>
      <c r="DB36" s="630"/>
      <c r="DC36" s="631"/>
      <c r="DD36" s="604">
        <v>1539192</v>
      </c>
      <c r="DE36" s="596"/>
      <c r="DF36" s="596"/>
      <c r="DG36" s="596"/>
      <c r="DH36" s="596"/>
      <c r="DI36" s="596"/>
      <c r="DJ36" s="596"/>
      <c r="DK36" s="597"/>
      <c r="DL36" s="604">
        <v>822597</v>
      </c>
      <c r="DM36" s="596"/>
      <c r="DN36" s="596"/>
      <c r="DO36" s="596"/>
      <c r="DP36" s="596"/>
      <c r="DQ36" s="596"/>
      <c r="DR36" s="596"/>
      <c r="DS36" s="596"/>
      <c r="DT36" s="596"/>
      <c r="DU36" s="596"/>
      <c r="DV36" s="597"/>
      <c r="DW36" s="600">
        <v>9.5</v>
      </c>
      <c r="DX36" s="627"/>
      <c r="DY36" s="627"/>
      <c r="DZ36" s="627"/>
      <c r="EA36" s="627"/>
      <c r="EB36" s="627"/>
      <c r="EC36" s="628"/>
    </row>
    <row r="37" spans="2:133" ht="11.25" customHeight="1">
      <c r="AQ37" s="674" t="s">
        <v>315</v>
      </c>
      <c r="AR37" s="675"/>
      <c r="AS37" s="675"/>
      <c r="AT37" s="675"/>
      <c r="AU37" s="675"/>
      <c r="AV37" s="675"/>
      <c r="AW37" s="675"/>
      <c r="AX37" s="675"/>
      <c r="AY37" s="676"/>
      <c r="AZ37" s="595">
        <v>115116</v>
      </c>
      <c r="BA37" s="596"/>
      <c r="BB37" s="596"/>
      <c r="BC37" s="596"/>
      <c r="BD37" s="615"/>
      <c r="BE37" s="615"/>
      <c r="BF37" s="652"/>
      <c r="BG37" s="609" t="s">
        <v>316</v>
      </c>
      <c r="BH37" s="610"/>
      <c r="BI37" s="610"/>
      <c r="BJ37" s="610"/>
      <c r="BK37" s="610"/>
      <c r="BL37" s="610"/>
      <c r="BM37" s="610"/>
      <c r="BN37" s="610"/>
      <c r="BO37" s="610"/>
      <c r="BP37" s="610"/>
      <c r="BQ37" s="610"/>
      <c r="BR37" s="610"/>
      <c r="BS37" s="610"/>
      <c r="BT37" s="610"/>
      <c r="BU37" s="611"/>
      <c r="BV37" s="595">
        <v>3867</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591805</v>
      </c>
      <c r="CS37" s="615"/>
      <c r="CT37" s="615"/>
      <c r="CU37" s="615"/>
      <c r="CV37" s="615"/>
      <c r="CW37" s="615"/>
      <c r="CX37" s="615"/>
      <c r="CY37" s="616"/>
      <c r="CZ37" s="629">
        <v>4.3</v>
      </c>
      <c r="DA37" s="630"/>
      <c r="DB37" s="630"/>
      <c r="DC37" s="631"/>
      <c r="DD37" s="604">
        <v>585097</v>
      </c>
      <c r="DE37" s="615"/>
      <c r="DF37" s="615"/>
      <c r="DG37" s="615"/>
      <c r="DH37" s="615"/>
      <c r="DI37" s="615"/>
      <c r="DJ37" s="615"/>
      <c r="DK37" s="616"/>
      <c r="DL37" s="604">
        <v>384203</v>
      </c>
      <c r="DM37" s="615"/>
      <c r="DN37" s="615"/>
      <c r="DO37" s="615"/>
      <c r="DP37" s="615"/>
      <c r="DQ37" s="615"/>
      <c r="DR37" s="615"/>
      <c r="DS37" s="615"/>
      <c r="DT37" s="615"/>
      <c r="DU37" s="615"/>
      <c r="DV37" s="616"/>
      <c r="DW37" s="600">
        <v>4.4000000000000004</v>
      </c>
      <c r="DX37" s="627"/>
      <c r="DY37" s="627"/>
      <c r="DZ37" s="627"/>
      <c r="EA37" s="627"/>
      <c r="EB37" s="627"/>
      <c r="EC37" s="628"/>
    </row>
    <row r="38" spans="2:133" ht="11.25" customHeight="1">
      <c r="AQ38" s="674" t="s">
        <v>318</v>
      </c>
      <c r="AR38" s="675"/>
      <c r="AS38" s="675"/>
      <c r="AT38" s="675"/>
      <c r="AU38" s="675"/>
      <c r="AV38" s="675"/>
      <c r="AW38" s="675"/>
      <c r="AX38" s="675"/>
      <c r="AY38" s="676"/>
      <c r="AZ38" s="595" t="s">
        <v>319</v>
      </c>
      <c r="BA38" s="596"/>
      <c r="BB38" s="596"/>
      <c r="BC38" s="596"/>
      <c r="BD38" s="615"/>
      <c r="BE38" s="615"/>
      <c r="BF38" s="652"/>
      <c r="BG38" s="609" t="s">
        <v>320</v>
      </c>
      <c r="BH38" s="610"/>
      <c r="BI38" s="610"/>
      <c r="BJ38" s="610"/>
      <c r="BK38" s="610"/>
      <c r="BL38" s="610"/>
      <c r="BM38" s="610"/>
      <c r="BN38" s="610"/>
      <c r="BO38" s="610"/>
      <c r="BP38" s="610"/>
      <c r="BQ38" s="610"/>
      <c r="BR38" s="610"/>
      <c r="BS38" s="610"/>
      <c r="BT38" s="610"/>
      <c r="BU38" s="611"/>
      <c r="BV38" s="595">
        <v>6268</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2067905</v>
      </c>
      <c r="CS38" s="596"/>
      <c r="CT38" s="596"/>
      <c r="CU38" s="596"/>
      <c r="CV38" s="596"/>
      <c r="CW38" s="596"/>
      <c r="CX38" s="596"/>
      <c r="CY38" s="597"/>
      <c r="CZ38" s="629">
        <v>14.9</v>
      </c>
      <c r="DA38" s="630"/>
      <c r="DB38" s="630"/>
      <c r="DC38" s="631"/>
      <c r="DD38" s="604">
        <v>1917976</v>
      </c>
      <c r="DE38" s="596"/>
      <c r="DF38" s="596"/>
      <c r="DG38" s="596"/>
      <c r="DH38" s="596"/>
      <c r="DI38" s="596"/>
      <c r="DJ38" s="596"/>
      <c r="DK38" s="597"/>
      <c r="DL38" s="604">
        <v>1718290</v>
      </c>
      <c r="DM38" s="596"/>
      <c r="DN38" s="596"/>
      <c r="DO38" s="596"/>
      <c r="DP38" s="596"/>
      <c r="DQ38" s="596"/>
      <c r="DR38" s="596"/>
      <c r="DS38" s="596"/>
      <c r="DT38" s="596"/>
      <c r="DU38" s="596"/>
      <c r="DV38" s="597"/>
      <c r="DW38" s="600">
        <v>19.8</v>
      </c>
      <c r="DX38" s="627"/>
      <c r="DY38" s="627"/>
      <c r="DZ38" s="627"/>
      <c r="EA38" s="627"/>
      <c r="EB38" s="627"/>
      <c r="EC38" s="628"/>
    </row>
    <row r="39" spans="2:133" ht="11.25" customHeight="1">
      <c r="AQ39" s="674" t="s">
        <v>322</v>
      </c>
      <c r="AR39" s="675"/>
      <c r="AS39" s="675"/>
      <c r="AT39" s="675"/>
      <c r="AU39" s="675"/>
      <c r="AV39" s="675"/>
      <c r="AW39" s="675"/>
      <c r="AX39" s="675"/>
      <c r="AY39" s="676"/>
      <c r="AZ39" s="595" t="s">
        <v>319</v>
      </c>
      <c r="BA39" s="596"/>
      <c r="BB39" s="596"/>
      <c r="BC39" s="596"/>
      <c r="BD39" s="615"/>
      <c r="BE39" s="615"/>
      <c r="BF39" s="652"/>
      <c r="BG39" s="680" t="s">
        <v>323</v>
      </c>
      <c r="BH39" s="681"/>
      <c r="BI39" s="681"/>
      <c r="BJ39" s="681"/>
      <c r="BK39" s="681"/>
      <c r="BL39" s="189"/>
      <c r="BM39" s="610" t="s">
        <v>324</v>
      </c>
      <c r="BN39" s="610"/>
      <c r="BO39" s="610"/>
      <c r="BP39" s="610"/>
      <c r="BQ39" s="610"/>
      <c r="BR39" s="610"/>
      <c r="BS39" s="610"/>
      <c r="BT39" s="610"/>
      <c r="BU39" s="611"/>
      <c r="BV39" s="595">
        <v>100</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274091</v>
      </c>
      <c r="CS39" s="615"/>
      <c r="CT39" s="615"/>
      <c r="CU39" s="615"/>
      <c r="CV39" s="615"/>
      <c r="CW39" s="615"/>
      <c r="CX39" s="615"/>
      <c r="CY39" s="616"/>
      <c r="CZ39" s="629">
        <v>2</v>
      </c>
      <c r="DA39" s="630"/>
      <c r="DB39" s="630"/>
      <c r="DC39" s="631"/>
      <c r="DD39" s="604">
        <v>262995</v>
      </c>
      <c r="DE39" s="615"/>
      <c r="DF39" s="615"/>
      <c r="DG39" s="615"/>
      <c r="DH39" s="615"/>
      <c r="DI39" s="615"/>
      <c r="DJ39" s="615"/>
      <c r="DK39" s="616"/>
      <c r="DL39" s="604" t="s">
        <v>319</v>
      </c>
      <c r="DM39" s="615"/>
      <c r="DN39" s="615"/>
      <c r="DO39" s="615"/>
      <c r="DP39" s="615"/>
      <c r="DQ39" s="615"/>
      <c r="DR39" s="615"/>
      <c r="DS39" s="615"/>
      <c r="DT39" s="615"/>
      <c r="DU39" s="615"/>
      <c r="DV39" s="616"/>
      <c r="DW39" s="600" t="s">
        <v>319</v>
      </c>
      <c r="DX39" s="627"/>
      <c r="DY39" s="627"/>
      <c r="DZ39" s="627"/>
      <c r="EA39" s="627"/>
      <c r="EB39" s="627"/>
      <c r="EC39" s="62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176116</v>
      </c>
      <c r="BA40" s="596"/>
      <c r="BB40" s="596"/>
      <c r="BC40" s="596"/>
      <c r="BD40" s="615"/>
      <c r="BE40" s="615"/>
      <c r="BF40" s="652"/>
      <c r="BG40" s="680"/>
      <c r="BH40" s="681"/>
      <c r="BI40" s="681"/>
      <c r="BJ40" s="681"/>
      <c r="BK40" s="681"/>
      <c r="BL40" s="189"/>
      <c r="BM40" s="610" t="s">
        <v>327</v>
      </c>
      <c r="BN40" s="610"/>
      <c r="BO40" s="610"/>
      <c r="BP40" s="610"/>
      <c r="BQ40" s="610"/>
      <c r="BR40" s="610"/>
      <c r="BS40" s="610"/>
      <c r="BT40" s="610"/>
      <c r="BU40" s="611"/>
      <c r="BV40" s="595">
        <v>74</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688675</v>
      </c>
      <c r="CS40" s="596"/>
      <c r="CT40" s="596"/>
      <c r="CU40" s="596"/>
      <c r="CV40" s="596"/>
      <c r="CW40" s="596"/>
      <c r="CX40" s="596"/>
      <c r="CY40" s="597"/>
      <c r="CZ40" s="629">
        <v>5</v>
      </c>
      <c r="DA40" s="630"/>
      <c r="DB40" s="630"/>
      <c r="DC40" s="631"/>
      <c r="DD40" s="604">
        <v>68211</v>
      </c>
      <c r="DE40" s="596"/>
      <c r="DF40" s="596"/>
      <c r="DG40" s="596"/>
      <c r="DH40" s="596"/>
      <c r="DI40" s="596"/>
      <c r="DJ40" s="596"/>
      <c r="DK40" s="597"/>
      <c r="DL40" s="604">
        <v>1416</v>
      </c>
      <c r="DM40" s="596"/>
      <c r="DN40" s="596"/>
      <c r="DO40" s="596"/>
      <c r="DP40" s="596"/>
      <c r="DQ40" s="596"/>
      <c r="DR40" s="596"/>
      <c r="DS40" s="596"/>
      <c r="DT40" s="596"/>
      <c r="DU40" s="596"/>
      <c r="DV40" s="597"/>
      <c r="DW40" s="600">
        <v>0</v>
      </c>
      <c r="DX40" s="627"/>
      <c r="DY40" s="627"/>
      <c r="DZ40" s="627"/>
      <c r="EA40" s="627"/>
      <c r="EB40" s="627"/>
      <c r="EC40" s="62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7" t="s">
        <v>329</v>
      </c>
      <c r="AR41" s="618"/>
      <c r="AS41" s="618"/>
      <c r="AT41" s="618"/>
      <c r="AU41" s="618"/>
      <c r="AV41" s="618"/>
      <c r="AW41" s="618"/>
      <c r="AX41" s="618"/>
      <c r="AY41" s="619"/>
      <c r="AZ41" s="667">
        <v>971375</v>
      </c>
      <c r="BA41" s="668"/>
      <c r="BB41" s="668"/>
      <c r="BC41" s="668"/>
      <c r="BD41" s="663"/>
      <c r="BE41" s="663"/>
      <c r="BF41" s="665"/>
      <c r="BG41" s="682"/>
      <c r="BH41" s="683"/>
      <c r="BI41" s="683"/>
      <c r="BJ41" s="683"/>
      <c r="BK41" s="683"/>
      <c r="BL41" s="191"/>
      <c r="BM41" s="618" t="s">
        <v>330</v>
      </c>
      <c r="BN41" s="618"/>
      <c r="BO41" s="618"/>
      <c r="BP41" s="618"/>
      <c r="BQ41" s="618"/>
      <c r="BR41" s="618"/>
      <c r="BS41" s="618"/>
      <c r="BT41" s="618"/>
      <c r="BU41" s="619"/>
      <c r="BV41" s="667">
        <v>310</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15"/>
      <c r="CT41" s="615"/>
      <c r="CU41" s="615"/>
      <c r="CV41" s="615"/>
      <c r="CW41" s="615"/>
      <c r="CX41" s="615"/>
      <c r="CY41" s="616"/>
      <c r="CZ41" s="629" t="s">
        <v>332</v>
      </c>
      <c r="DA41" s="630"/>
      <c r="DB41" s="630"/>
      <c r="DC41" s="631"/>
      <c r="DD41" s="604" t="s">
        <v>332</v>
      </c>
      <c r="DE41" s="615"/>
      <c r="DF41" s="615"/>
      <c r="DG41" s="615"/>
      <c r="DH41" s="615"/>
      <c r="DI41" s="615"/>
      <c r="DJ41" s="615"/>
      <c r="DK41" s="616"/>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1583089</v>
      </c>
      <c r="CS42" s="596"/>
      <c r="CT42" s="596"/>
      <c r="CU42" s="596"/>
      <c r="CV42" s="596"/>
      <c r="CW42" s="596"/>
      <c r="CX42" s="596"/>
      <c r="CY42" s="597"/>
      <c r="CZ42" s="629">
        <v>11.4</v>
      </c>
      <c r="DA42" s="678"/>
      <c r="DB42" s="678"/>
      <c r="DC42" s="679"/>
      <c r="DD42" s="604">
        <v>458256</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37474</v>
      </c>
      <c r="CS43" s="615"/>
      <c r="CT43" s="615"/>
      <c r="CU43" s="615"/>
      <c r="CV43" s="615"/>
      <c r="CW43" s="615"/>
      <c r="CX43" s="615"/>
      <c r="CY43" s="616"/>
      <c r="CZ43" s="629">
        <v>0.3</v>
      </c>
      <c r="DA43" s="630"/>
      <c r="DB43" s="630"/>
      <c r="DC43" s="631"/>
      <c r="DD43" s="604">
        <v>25377</v>
      </c>
      <c r="DE43" s="615"/>
      <c r="DF43" s="615"/>
      <c r="DG43" s="615"/>
      <c r="DH43" s="615"/>
      <c r="DI43" s="615"/>
      <c r="DJ43" s="615"/>
      <c r="DK43" s="616"/>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288</v>
      </c>
      <c r="CE44" s="702"/>
      <c r="CF44" s="592" t="s">
        <v>338</v>
      </c>
      <c r="CG44" s="593"/>
      <c r="CH44" s="593"/>
      <c r="CI44" s="593"/>
      <c r="CJ44" s="593"/>
      <c r="CK44" s="593"/>
      <c r="CL44" s="593"/>
      <c r="CM44" s="593"/>
      <c r="CN44" s="593"/>
      <c r="CO44" s="593"/>
      <c r="CP44" s="593"/>
      <c r="CQ44" s="594"/>
      <c r="CR44" s="595">
        <v>1579341</v>
      </c>
      <c r="CS44" s="596"/>
      <c r="CT44" s="596"/>
      <c r="CU44" s="596"/>
      <c r="CV44" s="596"/>
      <c r="CW44" s="596"/>
      <c r="CX44" s="596"/>
      <c r="CY44" s="597"/>
      <c r="CZ44" s="629">
        <v>11.4</v>
      </c>
      <c r="DA44" s="678"/>
      <c r="DB44" s="678"/>
      <c r="DC44" s="679"/>
      <c r="DD44" s="604">
        <v>454508</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827828</v>
      </c>
      <c r="CS45" s="615"/>
      <c r="CT45" s="615"/>
      <c r="CU45" s="615"/>
      <c r="CV45" s="615"/>
      <c r="CW45" s="615"/>
      <c r="CX45" s="615"/>
      <c r="CY45" s="616"/>
      <c r="CZ45" s="629">
        <v>6</v>
      </c>
      <c r="DA45" s="630"/>
      <c r="DB45" s="630"/>
      <c r="DC45" s="631"/>
      <c r="DD45" s="604">
        <v>78810</v>
      </c>
      <c r="DE45" s="615"/>
      <c r="DF45" s="615"/>
      <c r="DG45" s="615"/>
      <c r="DH45" s="615"/>
      <c r="DI45" s="615"/>
      <c r="DJ45" s="615"/>
      <c r="DK45" s="616"/>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616357</v>
      </c>
      <c r="CS46" s="596"/>
      <c r="CT46" s="596"/>
      <c r="CU46" s="596"/>
      <c r="CV46" s="596"/>
      <c r="CW46" s="596"/>
      <c r="CX46" s="596"/>
      <c r="CY46" s="597"/>
      <c r="CZ46" s="629">
        <v>4.4000000000000004</v>
      </c>
      <c r="DA46" s="678"/>
      <c r="DB46" s="678"/>
      <c r="DC46" s="679"/>
      <c r="DD46" s="604">
        <v>360723</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v>3748</v>
      </c>
      <c r="CS47" s="615"/>
      <c r="CT47" s="615"/>
      <c r="CU47" s="615"/>
      <c r="CV47" s="615"/>
      <c r="CW47" s="615"/>
      <c r="CX47" s="615"/>
      <c r="CY47" s="616"/>
      <c r="CZ47" s="629">
        <v>0</v>
      </c>
      <c r="DA47" s="630"/>
      <c r="DB47" s="630"/>
      <c r="DC47" s="631"/>
      <c r="DD47" s="604">
        <v>3748</v>
      </c>
      <c r="DE47" s="615"/>
      <c r="DF47" s="615"/>
      <c r="DG47" s="615"/>
      <c r="DH47" s="615"/>
      <c r="DI47" s="615"/>
      <c r="DJ47" s="615"/>
      <c r="DK47" s="616"/>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13908274</v>
      </c>
      <c r="CS49" s="663"/>
      <c r="CT49" s="663"/>
      <c r="CU49" s="663"/>
      <c r="CV49" s="663"/>
      <c r="CW49" s="663"/>
      <c r="CX49" s="663"/>
      <c r="CY49" s="690"/>
      <c r="CZ49" s="691">
        <v>100</v>
      </c>
      <c r="DA49" s="692"/>
      <c r="DB49" s="692"/>
      <c r="DC49" s="693"/>
      <c r="DD49" s="694">
        <v>9704302</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14349</v>
      </c>
      <c r="R7" s="725"/>
      <c r="S7" s="725"/>
      <c r="T7" s="725"/>
      <c r="U7" s="725"/>
      <c r="V7" s="725">
        <v>13906</v>
      </c>
      <c r="W7" s="725"/>
      <c r="X7" s="725"/>
      <c r="Y7" s="725"/>
      <c r="Z7" s="725"/>
      <c r="AA7" s="725">
        <v>443</v>
      </c>
      <c r="AB7" s="725"/>
      <c r="AC7" s="725"/>
      <c r="AD7" s="725"/>
      <c r="AE7" s="726"/>
      <c r="AF7" s="727">
        <v>422</v>
      </c>
      <c r="AG7" s="728"/>
      <c r="AH7" s="728"/>
      <c r="AI7" s="728"/>
      <c r="AJ7" s="729"/>
      <c r="AK7" s="764">
        <v>302</v>
      </c>
      <c r="AL7" s="765"/>
      <c r="AM7" s="765"/>
      <c r="AN7" s="765"/>
      <c r="AO7" s="765"/>
      <c r="AP7" s="765">
        <v>14052</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551</v>
      </c>
      <c r="BT7" s="769"/>
      <c r="BU7" s="769"/>
      <c r="BV7" s="769"/>
      <c r="BW7" s="769"/>
      <c r="BX7" s="769"/>
      <c r="BY7" s="769"/>
      <c r="BZ7" s="769"/>
      <c r="CA7" s="769"/>
      <c r="CB7" s="769"/>
      <c r="CC7" s="769"/>
      <c r="CD7" s="769"/>
      <c r="CE7" s="769"/>
      <c r="CF7" s="769"/>
      <c r="CG7" s="770"/>
      <c r="CH7" s="761">
        <v>2</v>
      </c>
      <c r="CI7" s="762"/>
      <c r="CJ7" s="762"/>
      <c r="CK7" s="762"/>
      <c r="CL7" s="763"/>
      <c r="CM7" s="761">
        <v>139</v>
      </c>
      <c r="CN7" s="762"/>
      <c r="CO7" s="762"/>
      <c r="CP7" s="762"/>
      <c r="CQ7" s="763"/>
      <c r="CR7" s="761">
        <v>130</v>
      </c>
      <c r="CS7" s="762"/>
      <c r="CT7" s="762"/>
      <c r="CU7" s="762"/>
      <c r="CV7" s="763"/>
      <c r="CW7" s="761">
        <v>120</v>
      </c>
      <c r="CX7" s="762"/>
      <c r="CY7" s="762"/>
      <c r="CZ7" s="762"/>
      <c r="DA7" s="763"/>
      <c r="DB7" s="761" t="s">
        <v>552</v>
      </c>
      <c r="DC7" s="762"/>
      <c r="DD7" s="762"/>
      <c r="DE7" s="762"/>
      <c r="DF7" s="763"/>
      <c r="DG7" s="761" t="s">
        <v>552</v>
      </c>
      <c r="DH7" s="762"/>
      <c r="DI7" s="762"/>
      <c r="DJ7" s="762"/>
      <c r="DK7" s="763"/>
      <c r="DL7" s="761" t="s">
        <v>553</v>
      </c>
      <c r="DM7" s="762"/>
      <c r="DN7" s="762"/>
      <c r="DO7" s="762"/>
      <c r="DP7" s="763"/>
      <c r="DQ7" s="761" t="s">
        <v>552</v>
      </c>
      <c r="DR7" s="762"/>
      <c r="DS7" s="762"/>
      <c r="DT7" s="762"/>
      <c r="DU7" s="763"/>
      <c r="DV7" s="742"/>
      <c r="DW7" s="743"/>
      <c r="DX7" s="743"/>
      <c r="DY7" s="743"/>
      <c r="DZ7" s="744"/>
      <c r="EA7" s="207"/>
    </row>
    <row r="8" spans="1:131" s="208" customFormat="1" ht="26.25" customHeight="1">
      <c r="A8" s="214">
        <v>2</v>
      </c>
      <c r="B8" s="745" t="s">
        <v>367</v>
      </c>
      <c r="C8" s="746"/>
      <c r="D8" s="746"/>
      <c r="E8" s="746"/>
      <c r="F8" s="746"/>
      <c r="G8" s="746"/>
      <c r="H8" s="746"/>
      <c r="I8" s="746"/>
      <c r="J8" s="746"/>
      <c r="K8" s="746"/>
      <c r="L8" s="746"/>
      <c r="M8" s="746"/>
      <c r="N8" s="746"/>
      <c r="O8" s="746"/>
      <c r="P8" s="747"/>
      <c r="Q8" s="748">
        <v>6</v>
      </c>
      <c r="R8" s="749"/>
      <c r="S8" s="749"/>
      <c r="T8" s="749"/>
      <c r="U8" s="749"/>
      <c r="V8" s="749">
        <v>6</v>
      </c>
      <c r="W8" s="749"/>
      <c r="X8" s="749"/>
      <c r="Y8" s="749"/>
      <c r="Z8" s="749"/>
      <c r="AA8" s="749">
        <v>0</v>
      </c>
      <c r="AB8" s="749"/>
      <c r="AC8" s="749"/>
      <c r="AD8" s="749"/>
      <c r="AE8" s="750"/>
      <c r="AF8" s="751">
        <v>0</v>
      </c>
      <c r="AG8" s="752"/>
      <c r="AH8" s="752"/>
      <c r="AI8" s="752"/>
      <c r="AJ8" s="753"/>
      <c r="AK8" s="754" t="s">
        <v>537</v>
      </c>
      <c r="AL8" s="755"/>
      <c r="AM8" s="755"/>
      <c r="AN8" s="755"/>
      <c r="AO8" s="755"/>
      <c r="AP8" s="755" t="s">
        <v>538</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550</v>
      </c>
      <c r="BT8" s="759"/>
      <c r="BU8" s="759"/>
      <c r="BV8" s="759"/>
      <c r="BW8" s="759"/>
      <c r="BX8" s="759"/>
      <c r="BY8" s="759"/>
      <c r="BZ8" s="759"/>
      <c r="CA8" s="759"/>
      <c r="CB8" s="759"/>
      <c r="CC8" s="759"/>
      <c r="CD8" s="759"/>
      <c r="CE8" s="759"/>
      <c r="CF8" s="759"/>
      <c r="CG8" s="760"/>
      <c r="CH8" s="771">
        <v>0</v>
      </c>
      <c r="CI8" s="772"/>
      <c r="CJ8" s="772"/>
      <c r="CK8" s="772"/>
      <c r="CL8" s="773"/>
      <c r="CM8" s="771">
        <v>78</v>
      </c>
      <c r="CN8" s="772"/>
      <c r="CO8" s="772"/>
      <c r="CP8" s="772"/>
      <c r="CQ8" s="773"/>
      <c r="CR8" s="771">
        <v>76</v>
      </c>
      <c r="CS8" s="772"/>
      <c r="CT8" s="772"/>
      <c r="CU8" s="772"/>
      <c r="CV8" s="773"/>
      <c r="CW8" s="771">
        <v>7</v>
      </c>
      <c r="CX8" s="772"/>
      <c r="CY8" s="772"/>
      <c r="CZ8" s="772"/>
      <c r="DA8" s="773"/>
      <c r="DB8" s="771" t="s">
        <v>553</v>
      </c>
      <c r="DC8" s="772"/>
      <c r="DD8" s="772"/>
      <c r="DE8" s="772"/>
      <c r="DF8" s="773"/>
      <c r="DG8" s="771" t="s">
        <v>552</v>
      </c>
      <c r="DH8" s="772"/>
      <c r="DI8" s="772"/>
      <c r="DJ8" s="772"/>
      <c r="DK8" s="773"/>
      <c r="DL8" s="771" t="s">
        <v>552</v>
      </c>
      <c r="DM8" s="772"/>
      <c r="DN8" s="772"/>
      <c r="DO8" s="772"/>
      <c r="DP8" s="773"/>
      <c r="DQ8" s="771" t="s">
        <v>552</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549</v>
      </c>
      <c r="BT9" s="759"/>
      <c r="BU9" s="759"/>
      <c r="BV9" s="759"/>
      <c r="BW9" s="759"/>
      <c r="BX9" s="759"/>
      <c r="BY9" s="759"/>
      <c r="BZ9" s="759"/>
      <c r="CA9" s="759"/>
      <c r="CB9" s="759"/>
      <c r="CC9" s="759"/>
      <c r="CD9" s="759"/>
      <c r="CE9" s="759"/>
      <c r="CF9" s="759"/>
      <c r="CG9" s="760"/>
      <c r="CH9" s="771">
        <v>0</v>
      </c>
      <c r="CI9" s="772"/>
      <c r="CJ9" s="772"/>
      <c r="CK9" s="772"/>
      <c r="CL9" s="773"/>
      <c r="CM9" s="771">
        <v>14</v>
      </c>
      <c r="CN9" s="772"/>
      <c r="CO9" s="772"/>
      <c r="CP9" s="772"/>
      <c r="CQ9" s="773"/>
      <c r="CR9" s="771">
        <v>5</v>
      </c>
      <c r="CS9" s="772"/>
      <c r="CT9" s="772"/>
      <c r="CU9" s="772"/>
      <c r="CV9" s="773"/>
      <c r="CW9" s="771" t="s">
        <v>552</v>
      </c>
      <c r="CX9" s="772"/>
      <c r="CY9" s="772"/>
      <c r="CZ9" s="772"/>
      <c r="DA9" s="773"/>
      <c r="DB9" s="771" t="s">
        <v>554</v>
      </c>
      <c r="DC9" s="772"/>
      <c r="DD9" s="772"/>
      <c r="DE9" s="772"/>
      <c r="DF9" s="773"/>
      <c r="DG9" s="771" t="s">
        <v>555</v>
      </c>
      <c r="DH9" s="772"/>
      <c r="DI9" s="772"/>
      <c r="DJ9" s="772"/>
      <c r="DK9" s="773"/>
      <c r="DL9" s="771" t="s">
        <v>552</v>
      </c>
      <c r="DM9" s="772"/>
      <c r="DN9" s="772"/>
      <c r="DO9" s="772"/>
      <c r="DP9" s="773"/>
      <c r="DQ9" s="771" t="s">
        <v>552</v>
      </c>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369</v>
      </c>
      <c r="B23" s="780" t="s">
        <v>370</v>
      </c>
      <c r="C23" s="781"/>
      <c r="D23" s="781"/>
      <c r="E23" s="781"/>
      <c r="F23" s="781"/>
      <c r="G23" s="781"/>
      <c r="H23" s="781"/>
      <c r="I23" s="781"/>
      <c r="J23" s="781"/>
      <c r="K23" s="781"/>
      <c r="L23" s="781"/>
      <c r="M23" s="781"/>
      <c r="N23" s="781"/>
      <c r="O23" s="781"/>
      <c r="P23" s="782"/>
      <c r="Q23" s="783">
        <v>14355</v>
      </c>
      <c r="R23" s="784"/>
      <c r="S23" s="784"/>
      <c r="T23" s="784"/>
      <c r="U23" s="784"/>
      <c r="V23" s="784">
        <v>13912</v>
      </c>
      <c r="W23" s="784"/>
      <c r="X23" s="784"/>
      <c r="Y23" s="784"/>
      <c r="Z23" s="784"/>
      <c r="AA23" s="784">
        <v>443</v>
      </c>
      <c r="AB23" s="784"/>
      <c r="AC23" s="784"/>
      <c r="AD23" s="784"/>
      <c r="AE23" s="785"/>
      <c r="AF23" s="786">
        <v>422</v>
      </c>
      <c r="AG23" s="784"/>
      <c r="AH23" s="784"/>
      <c r="AI23" s="784"/>
      <c r="AJ23" s="787"/>
      <c r="AK23" s="788"/>
      <c r="AL23" s="789"/>
      <c r="AM23" s="789"/>
      <c r="AN23" s="789"/>
      <c r="AO23" s="789"/>
      <c r="AP23" s="784">
        <v>14052</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381</v>
      </c>
      <c r="C28" s="722"/>
      <c r="D28" s="722"/>
      <c r="E28" s="722"/>
      <c r="F28" s="722"/>
      <c r="G28" s="722"/>
      <c r="H28" s="722"/>
      <c r="I28" s="722"/>
      <c r="J28" s="722"/>
      <c r="K28" s="722"/>
      <c r="L28" s="722"/>
      <c r="M28" s="722"/>
      <c r="N28" s="722"/>
      <c r="O28" s="722"/>
      <c r="P28" s="723"/>
      <c r="Q28" s="812">
        <v>3402</v>
      </c>
      <c r="R28" s="813"/>
      <c r="S28" s="813"/>
      <c r="T28" s="813"/>
      <c r="U28" s="813"/>
      <c r="V28" s="813">
        <v>3273</v>
      </c>
      <c r="W28" s="813"/>
      <c r="X28" s="813"/>
      <c r="Y28" s="813"/>
      <c r="Z28" s="813"/>
      <c r="AA28" s="813">
        <v>129</v>
      </c>
      <c r="AB28" s="813"/>
      <c r="AC28" s="813"/>
      <c r="AD28" s="813"/>
      <c r="AE28" s="814"/>
      <c r="AF28" s="815">
        <v>129</v>
      </c>
      <c r="AG28" s="813"/>
      <c r="AH28" s="813"/>
      <c r="AI28" s="813"/>
      <c r="AJ28" s="816"/>
      <c r="AK28" s="817">
        <v>171</v>
      </c>
      <c r="AL28" s="808"/>
      <c r="AM28" s="808"/>
      <c r="AN28" s="808"/>
      <c r="AO28" s="808"/>
      <c r="AP28" s="808" t="s">
        <v>538</v>
      </c>
      <c r="AQ28" s="808"/>
      <c r="AR28" s="808"/>
      <c r="AS28" s="808"/>
      <c r="AT28" s="808"/>
      <c r="AU28" s="808" t="s">
        <v>538</v>
      </c>
      <c r="AV28" s="808"/>
      <c r="AW28" s="808"/>
      <c r="AX28" s="808"/>
      <c r="AY28" s="808"/>
      <c r="AZ28" s="809" t="s">
        <v>538</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382</v>
      </c>
      <c r="C29" s="746"/>
      <c r="D29" s="746"/>
      <c r="E29" s="746"/>
      <c r="F29" s="746"/>
      <c r="G29" s="746"/>
      <c r="H29" s="746"/>
      <c r="I29" s="746"/>
      <c r="J29" s="746"/>
      <c r="K29" s="746"/>
      <c r="L29" s="746"/>
      <c r="M29" s="746"/>
      <c r="N29" s="746"/>
      <c r="O29" s="746"/>
      <c r="P29" s="747"/>
      <c r="Q29" s="748">
        <v>814</v>
      </c>
      <c r="R29" s="749"/>
      <c r="S29" s="749"/>
      <c r="T29" s="749"/>
      <c r="U29" s="749"/>
      <c r="V29" s="749">
        <v>813</v>
      </c>
      <c r="W29" s="749"/>
      <c r="X29" s="749"/>
      <c r="Y29" s="749"/>
      <c r="Z29" s="749"/>
      <c r="AA29" s="749">
        <v>1</v>
      </c>
      <c r="AB29" s="749"/>
      <c r="AC29" s="749"/>
      <c r="AD29" s="749"/>
      <c r="AE29" s="750"/>
      <c r="AF29" s="751">
        <v>1</v>
      </c>
      <c r="AG29" s="752"/>
      <c r="AH29" s="752"/>
      <c r="AI29" s="752"/>
      <c r="AJ29" s="753"/>
      <c r="AK29" s="820">
        <v>482</v>
      </c>
      <c r="AL29" s="821"/>
      <c r="AM29" s="821"/>
      <c r="AN29" s="821"/>
      <c r="AO29" s="821"/>
      <c r="AP29" s="821" t="s">
        <v>539</v>
      </c>
      <c r="AQ29" s="821"/>
      <c r="AR29" s="821"/>
      <c r="AS29" s="821"/>
      <c r="AT29" s="821"/>
      <c r="AU29" s="821" t="s">
        <v>538</v>
      </c>
      <c r="AV29" s="821"/>
      <c r="AW29" s="821"/>
      <c r="AX29" s="821"/>
      <c r="AY29" s="821"/>
      <c r="AZ29" s="822" t="s">
        <v>539</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383</v>
      </c>
      <c r="C30" s="746"/>
      <c r="D30" s="746"/>
      <c r="E30" s="746"/>
      <c r="F30" s="746"/>
      <c r="G30" s="746"/>
      <c r="H30" s="746"/>
      <c r="I30" s="746"/>
      <c r="J30" s="746"/>
      <c r="K30" s="746"/>
      <c r="L30" s="746"/>
      <c r="M30" s="746"/>
      <c r="N30" s="746"/>
      <c r="O30" s="746"/>
      <c r="P30" s="747"/>
      <c r="Q30" s="748">
        <v>622</v>
      </c>
      <c r="R30" s="749"/>
      <c r="S30" s="749"/>
      <c r="T30" s="749"/>
      <c r="U30" s="749"/>
      <c r="V30" s="749">
        <v>533</v>
      </c>
      <c r="W30" s="749"/>
      <c r="X30" s="749"/>
      <c r="Y30" s="749"/>
      <c r="Z30" s="749"/>
      <c r="AA30" s="749">
        <v>89</v>
      </c>
      <c r="AB30" s="749"/>
      <c r="AC30" s="749"/>
      <c r="AD30" s="749"/>
      <c r="AE30" s="750"/>
      <c r="AF30" s="751">
        <v>332</v>
      </c>
      <c r="AG30" s="752"/>
      <c r="AH30" s="752"/>
      <c r="AI30" s="752"/>
      <c r="AJ30" s="753"/>
      <c r="AK30" s="820">
        <v>118</v>
      </c>
      <c r="AL30" s="821"/>
      <c r="AM30" s="821"/>
      <c r="AN30" s="821"/>
      <c r="AO30" s="821"/>
      <c r="AP30" s="821">
        <v>1845</v>
      </c>
      <c r="AQ30" s="821"/>
      <c r="AR30" s="821"/>
      <c r="AS30" s="821"/>
      <c r="AT30" s="821"/>
      <c r="AU30" s="821">
        <v>505</v>
      </c>
      <c r="AV30" s="821"/>
      <c r="AW30" s="821"/>
      <c r="AX30" s="821"/>
      <c r="AY30" s="821"/>
      <c r="AZ30" s="822" t="s">
        <v>538</v>
      </c>
      <c r="BA30" s="822"/>
      <c r="BB30" s="822"/>
      <c r="BC30" s="822"/>
      <c r="BD30" s="822"/>
      <c r="BE30" s="818" t="s">
        <v>384</v>
      </c>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385</v>
      </c>
      <c r="C31" s="746"/>
      <c r="D31" s="746"/>
      <c r="E31" s="746"/>
      <c r="F31" s="746"/>
      <c r="G31" s="746"/>
      <c r="H31" s="746"/>
      <c r="I31" s="746"/>
      <c r="J31" s="746"/>
      <c r="K31" s="746"/>
      <c r="L31" s="746"/>
      <c r="M31" s="746"/>
      <c r="N31" s="746"/>
      <c r="O31" s="746"/>
      <c r="P31" s="747"/>
      <c r="Q31" s="748">
        <v>2150</v>
      </c>
      <c r="R31" s="749"/>
      <c r="S31" s="749"/>
      <c r="T31" s="749"/>
      <c r="U31" s="749"/>
      <c r="V31" s="749">
        <v>2150</v>
      </c>
      <c r="W31" s="749"/>
      <c r="X31" s="749"/>
      <c r="Y31" s="749"/>
      <c r="Z31" s="749"/>
      <c r="AA31" s="749" t="s">
        <v>537</v>
      </c>
      <c r="AB31" s="749"/>
      <c r="AC31" s="749"/>
      <c r="AD31" s="749"/>
      <c r="AE31" s="750"/>
      <c r="AF31" s="751" t="s">
        <v>112</v>
      </c>
      <c r="AG31" s="752"/>
      <c r="AH31" s="752"/>
      <c r="AI31" s="752"/>
      <c r="AJ31" s="753"/>
      <c r="AK31" s="820">
        <v>822</v>
      </c>
      <c r="AL31" s="821"/>
      <c r="AM31" s="821"/>
      <c r="AN31" s="821"/>
      <c r="AO31" s="821"/>
      <c r="AP31" s="821">
        <v>13098</v>
      </c>
      <c r="AQ31" s="821"/>
      <c r="AR31" s="821"/>
      <c r="AS31" s="821"/>
      <c r="AT31" s="821"/>
      <c r="AU31" s="821">
        <v>11042</v>
      </c>
      <c r="AV31" s="821"/>
      <c r="AW31" s="821"/>
      <c r="AX31" s="821"/>
      <c r="AY31" s="821"/>
      <c r="AZ31" s="822" t="s">
        <v>538</v>
      </c>
      <c r="BA31" s="822"/>
      <c r="BB31" s="822"/>
      <c r="BC31" s="822"/>
      <c r="BD31" s="822"/>
      <c r="BE31" s="818" t="s">
        <v>386</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387</v>
      </c>
      <c r="C32" s="746"/>
      <c r="D32" s="746"/>
      <c r="E32" s="746"/>
      <c r="F32" s="746"/>
      <c r="G32" s="746"/>
      <c r="H32" s="746"/>
      <c r="I32" s="746"/>
      <c r="J32" s="746"/>
      <c r="K32" s="746"/>
      <c r="L32" s="746"/>
      <c r="M32" s="746"/>
      <c r="N32" s="746"/>
      <c r="O32" s="746"/>
      <c r="P32" s="747"/>
      <c r="Q32" s="748">
        <v>168</v>
      </c>
      <c r="R32" s="749"/>
      <c r="S32" s="749"/>
      <c r="T32" s="749"/>
      <c r="U32" s="749"/>
      <c r="V32" s="749">
        <v>168</v>
      </c>
      <c r="W32" s="749"/>
      <c r="X32" s="749"/>
      <c r="Y32" s="749"/>
      <c r="Z32" s="749"/>
      <c r="AA32" s="749" t="s">
        <v>538</v>
      </c>
      <c r="AB32" s="749"/>
      <c r="AC32" s="749"/>
      <c r="AD32" s="749"/>
      <c r="AE32" s="750"/>
      <c r="AF32" s="751" t="s">
        <v>112</v>
      </c>
      <c r="AG32" s="752"/>
      <c r="AH32" s="752"/>
      <c r="AI32" s="752"/>
      <c r="AJ32" s="753"/>
      <c r="AK32" s="820">
        <v>129</v>
      </c>
      <c r="AL32" s="821"/>
      <c r="AM32" s="821"/>
      <c r="AN32" s="821"/>
      <c r="AO32" s="821"/>
      <c r="AP32" s="821">
        <v>1061</v>
      </c>
      <c r="AQ32" s="821"/>
      <c r="AR32" s="821"/>
      <c r="AS32" s="821"/>
      <c r="AT32" s="821"/>
      <c r="AU32" s="821">
        <v>1061</v>
      </c>
      <c r="AV32" s="821"/>
      <c r="AW32" s="821"/>
      <c r="AX32" s="821"/>
      <c r="AY32" s="821"/>
      <c r="AZ32" s="822" t="s">
        <v>538</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388</v>
      </c>
      <c r="C33" s="746"/>
      <c r="D33" s="746"/>
      <c r="E33" s="746"/>
      <c r="F33" s="746"/>
      <c r="G33" s="746"/>
      <c r="H33" s="746"/>
      <c r="I33" s="746"/>
      <c r="J33" s="746"/>
      <c r="K33" s="746"/>
      <c r="L33" s="746"/>
      <c r="M33" s="746"/>
      <c r="N33" s="746"/>
      <c r="O33" s="746"/>
      <c r="P33" s="747"/>
      <c r="Q33" s="748">
        <v>127</v>
      </c>
      <c r="R33" s="749"/>
      <c r="S33" s="749"/>
      <c r="T33" s="749"/>
      <c r="U33" s="749"/>
      <c r="V33" s="749">
        <v>127</v>
      </c>
      <c r="W33" s="749"/>
      <c r="X33" s="749"/>
      <c r="Y33" s="749"/>
      <c r="Z33" s="749"/>
      <c r="AA33" s="749" t="s">
        <v>538</v>
      </c>
      <c r="AB33" s="749"/>
      <c r="AC33" s="749"/>
      <c r="AD33" s="749"/>
      <c r="AE33" s="750"/>
      <c r="AF33" s="751" t="s">
        <v>112</v>
      </c>
      <c r="AG33" s="752"/>
      <c r="AH33" s="752"/>
      <c r="AI33" s="752"/>
      <c r="AJ33" s="753"/>
      <c r="AK33" s="820" t="s">
        <v>538</v>
      </c>
      <c r="AL33" s="821"/>
      <c r="AM33" s="821"/>
      <c r="AN33" s="821"/>
      <c r="AO33" s="821"/>
      <c r="AP33" s="821" t="s">
        <v>538</v>
      </c>
      <c r="AQ33" s="821"/>
      <c r="AR33" s="821"/>
      <c r="AS33" s="821"/>
      <c r="AT33" s="821"/>
      <c r="AU33" s="821" t="s">
        <v>539</v>
      </c>
      <c r="AV33" s="821"/>
      <c r="AW33" s="821"/>
      <c r="AX33" s="821"/>
      <c r="AY33" s="821"/>
      <c r="AZ33" s="822" t="s">
        <v>538</v>
      </c>
      <c r="BA33" s="822"/>
      <c r="BB33" s="822"/>
      <c r="BC33" s="822"/>
      <c r="BD33" s="822"/>
      <c r="BE33" s="818" t="s">
        <v>386</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389</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369</v>
      </c>
      <c r="B63" s="780" t="s">
        <v>390</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463</v>
      </c>
      <c r="AG63" s="832"/>
      <c r="AH63" s="832"/>
      <c r="AI63" s="832"/>
      <c r="AJ63" s="833"/>
      <c r="AK63" s="834"/>
      <c r="AL63" s="829"/>
      <c r="AM63" s="829"/>
      <c r="AN63" s="829"/>
      <c r="AO63" s="829"/>
      <c r="AP63" s="832">
        <v>16004</v>
      </c>
      <c r="AQ63" s="832"/>
      <c r="AR63" s="832"/>
      <c r="AS63" s="832"/>
      <c r="AT63" s="832"/>
      <c r="AU63" s="832">
        <v>12608</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392</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393</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540</v>
      </c>
      <c r="C68" s="860"/>
      <c r="D68" s="860"/>
      <c r="E68" s="860"/>
      <c r="F68" s="860"/>
      <c r="G68" s="860"/>
      <c r="H68" s="860"/>
      <c r="I68" s="860"/>
      <c r="J68" s="860"/>
      <c r="K68" s="860"/>
      <c r="L68" s="860"/>
      <c r="M68" s="860"/>
      <c r="N68" s="860"/>
      <c r="O68" s="860"/>
      <c r="P68" s="861"/>
      <c r="Q68" s="862">
        <v>232</v>
      </c>
      <c r="R68" s="856"/>
      <c r="S68" s="856"/>
      <c r="T68" s="856"/>
      <c r="U68" s="856"/>
      <c r="V68" s="856">
        <v>226</v>
      </c>
      <c r="W68" s="856"/>
      <c r="X68" s="856"/>
      <c r="Y68" s="856"/>
      <c r="Z68" s="856"/>
      <c r="AA68" s="856">
        <v>6</v>
      </c>
      <c r="AB68" s="856"/>
      <c r="AC68" s="856"/>
      <c r="AD68" s="856"/>
      <c r="AE68" s="856"/>
      <c r="AF68" s="856">
        <v>6</v>
      </c>
      <c r="AG68" s="856"/>
      <c r="AH68" s="856"/>
      <c r="AI68" s="856"/>
      <c r="AJ68" s="856"/>
      <c r="AK68" s="856" t="s">
        <v>538</v>
      </c>
      <c r="AL68" s="856"/>
      <c r="AM68" s="856"/>
      <c r="AN68" s="856"/>
      <c r="AO68" s="856"/>
      <c r="AP68" s="856" t="s">
        <v>538</v>
      </c>
      <c r="AQ68" s="856"/>
      <c r="AR68" s="856"/>
      <c r="AS68" s="856"/>
      <c r="AT68" s="856"/>
      <c r="AU68" s="856" t="s">
        <v>538</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547</v>
      </c>
      <c r="C69" s="864"/>
      <c r="D69" s="864"/>
      <c r="E69" s="864"/>
      <c r="F69" s="864"/>
      <c r="G69" s="864"/>
      <c r="H69" s="864"/>
      <c r="I69" s="864"/>
      <c r="J69" s="864"/>
      <c r="K69" s="864"/>
      <c r="L69" s="864"/>
      <c r="M69" s="864"/>
      <c r="N69" s="864"/>
      <c r="O69" s="864"/>
      <c r="P69" s="865"/>
      <c r="Q69" s="866">
        <v>0</v>
      </c>
      <c r="R69" s="821"/>
      <c r="S69" s="821"/>
      <c r="T69" s="821"/>
      <c r="U69" s="821"/>
      <c r="V69" s="821">
        <v>0</v>
      </c>
      <c r="W69" s="821"/>
      <c r="X69" s="821"/>
      <c r="Y69" s="821"/>
      <c r="Z69" s="821"/>
      <c r="AA69" s="821">
        <v>0</v>
      </c>
      <c r="AB69" s="821"/>
      <c r="AC69" s="821"/>
      <c r="AD69" s="821"/>
      <c r="AE69" s="821"/>
      <c r="AF69" s="821">
        <v>0</v>
      </c>
      <c r="AG69" s="821"/>
      <c r="AH69" s="821"/>
      <c r="AI69" s="821"/>
      <c r="AJ69" s="821"/>
      <c r="AK69" s="821" t="s">
        <v>539</v>
      </c>
      <c r="AL69" s="821"/>
      <c r="AM69" s="821"/>
      <c r="AN69" s="821"/>
      <c r="AO69" s="821"/>
      <c r="AP69" s="821" t="s">
        <v>538</v>
      </c>
      <c r="AQ69" s="821"/>
      <c r="AR69" s="821"/>
      <c r="AS69" s="821"/>
      <c r="AT69" s="821"/>
      <c r="AU69" s="821" t="s">
        <v>539</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541</v>
      </c>
      <c r="C70" s="864"/>
      <c r="D70" s="864"/>
      <c r="E70" s="864"/>
      <c r="F70" s="864"/>
      <c r="G70" s="864"/>
      <c r="H70" s="864"/>
      <c r="I70" s="864"/>
      <c r="J70" s="864"/>
      <c r="K70" s="864"/>
      <c r="L70" s="864"/>
      <c r="M70" s="864"/>
      <c r="N70" s="864"/>
      <c r="O70" s="864"/>
      <c r="P70" s="865"/>
      <c r="Q70" s="866">
        <v>8795</v>
      </c>
      <c r="R70" s="821"/>
      <c r="S70" s="821"/>
      <c r="T70" s="821"/>
      <c r="U70" s="821"/>
      <c r="V70" s="821">
        <v>7320</v>
      </c>
      <c r="W70" s="821"/>
      <c r="X70" s="821"/>
      <c r="Y70" s="821"/>
      <c r="Z70" s="821"/>
      <c r="AA70" s="821">
        <v>14758</v>
      </c>
      <c r="AB70" s="821"/>
      <c r="AC70" s="821"/>
      <c r="AD70" s="821"/>
      <c r="AE70" s="821"/>
      <c r="AF70" s="821">
        <v>14785</v>
      </c>
      <c r="AG70" s="821"/>
      <c r="AH70" s="821"/>
      <c r="AI70" s="821"/>
      <c r="AJ70" s="821"/>
      <c r="AK70" s="821" t="s">
        <v>538</v>
      </c>
      <c r="AL70" s="821"/>
      <c r="AM70" s="821"/>
      <c r="AN70" s="821"/>
      <c r="AO70" s="821"/>
      <c r="AP70" s="821" t="s">
        <v>539</v>
      </c>
      <c r="AQ70" s="821"/>
      <c r="AR70" s="821"/>
      <c r="AS70" s="821"/>
      <c r="AT70" s="821"/>
      <c r="AU70" s="821" t="s">
        <v>538</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542</v>
      </c>
      <c r="C71" s="864"/>
      <c r="D71" s="864"/>
      <c r="E71" s="864"/>
      <c r="F71" s="864"/>
      <c r="G71" s="864"/>
      <c r="H71" s="864"/>
      <c r="I71" s="864"/>
      <c r="J71" s="864"/>
      <c r="K71" s="864"/>
      <c r="L71" s="864"/>
      <c r="M71" s="864"/>
      <c r="N71" s="864"/>
      <c r="O71" s="864"/>
      <c r="P71" s="865"/>
      <c r="Q71" s="866">
        <v>952</v>
      </c>
      <c r="R71" s="821"/>
      <c r="S71" s="821"/>
      <c r="T71" s="821"/>
      <c r="U71" s="821"/>
      <c r="V71" s="821">
        <v>880</v>
      </c>
      <c r="W71" s="821"/>
      <c r="X71" s="821"/>
      <c r="Y71" s="821"/>
      <c r="Z71" s="821"/>
      <c r="AA71" s="821">
        <v>72</v>
      </c>
      <c r="AB71" s="821"/>
      <c r="AC71" s="821"/>
      <c r="AD71" s="821"/>
      <c r="AE71" s="821"/>
      <c r="AF71" s="821">
        <v>68</v>
      </c>
      <c r="AG71" s="821"/>
      <c r="AH71" s="821"/>
      <c r="AI71" s="821"/>
      <c r="AJ71" s="821"/>
      <c r="AK71" s="821" t="s">
        <v>538</v>
      </c>
      <c r="AL71" s="821"/>
      <c r="AM71" s="821"/>
      <c r="AN71" s="821"/>
      <c r="AO71" s="821"/>
      <c r="AP71" s="821">
        <v>2714</v>
      </c>
      <c r="AQ71" s="821"/>
      <c r="AR71" s="821"/>
      <c r="AS71" s="821"/>
      <c r="AT71" s="821"/>
      <c r="AU71" s="821">
        <v>273</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543</v>
      </c>
      <c r="C72" s="864"/>
      <c r="D72" s="864"/>
      <c r="E72" s="864"/>
      <c r="F72" s="864"/>
      <c r="G72" s="864"/>
      <c r="H72" s="864"/>
      <c r="I72" s="864"/>
      <c r="J72" s="864"/>
      <c r="K72" s="864"/>
      <c r="L72" s="864"/>
      <c r="M72" s="864"/>
      <c r="N72" s="864"/>
      <c r="O72" s="864"/>
      <c r="P72" s="865"/>
      <c r="Q72" s="866">
        <v>182</v>
      </c>
      <c r="R72" s="821"/>
      <c r="S72" s="821"/>
      <c r="T72" s="821"/>
      <c r="U72" s="821"/>
      <c r="V72" s="821">
        <v>148</v>
      </c>
      <c r="W72" s="821"/>
      <c r="X72" s="821"/>
      <c r="Y72" s="821"/>
      <c r="Z72" s="821"/>
      <c r="AA72" s="821">
        <v>34</v>
      </c>
      <c r="AB72" s="821"/>
      <c r="AC72" s="821"/>
      <c r="AD72" s="821"/>
      <c r="AE72" s="821"/>
      <c r="AF72" s="821">
        <v>34</v>
      </c>
      <c r="AG72" s="821"/>
      <c r="AH72" s="821"/>
      <c r="AI72" s="821"/>
      <c r="AJ72" s="821"/>
      <c r="AK72" s="821" t="s">
        <v>538</v>
      </c>
      <c r="AL72" s="821"/>
      <c r="AM72" s="821"/>
      <c r="AN72" s="821"/>
      <c r="AO72" s="821"/>
      <c r="AP72" s="821" t="s">
        <v>538</v>
      </c>
      <c r="AQ72" s="821"/>
      <c r="AR72" s="821"/>
      <c r="AS72" s="821"/>
      <c r="AT72" s="821"/>
      <c r="AU72" s="821" t="s">
        <v>538</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544</v>
      </c>
      <c r="C73" s="864"/>
      <c r="D73" s="864"/>
      <c r="E73" s="864"/>
      <c r="F73" s="864"/>
      <c r="G73" s="864"/>
      <c r="H73" s="864"/>
      <c r="I73" s="864"/>
      <c r="J73" s="864"/>
      <c r="K73" s="864"/>
      <c r="L73" s="864"/>
      <c r="M73" s="864"/>
      <c r="N73" s="864"/>
      <c r="O73" s="864"/>
      <c r="P73" s="865"/>
      <c r="Q73" s="866">
        <v>14661</v>
      </c>
      <c r="R73" s="821"/>
      <c r="S73" s="821"/>
      <c r="T73" s="821"/>
      <c r="U73" s="821"/>
      <c r="V73" s="821">
        <v>14282</v>
      </c>
      <c r="W73" s="821"/>
      <c r="X73" s="821"/>
      <c r="Y73" s="821"/>
      <c r="Z73" s="821"/>
      <c r="AA73" s="821">
        <v>379</v>
      </c>
      <c r="AB73" s="821"/>
      <c r="AC73" s="821"/>
      <c r="AD73" s="821"/>
      <c r="AE73" s="821"/>
      <c r="AF73" s="821">
        <v>379</v>
      </c>
      <c r="AG73" s="821"/>
      <c r="AH73" s="821"/>
      <c r="AI73" s="821"/>
      <c r="AJ73" s="821"/>
      <c r="AK73" s="821" t="s">
        <v>539</v>
      </c>
      <c r="AL73" s="821"/>
      <c r="AM73" s="821"/>
      <c r="AN73" s="821"/>
      <c r="AO73" s="821"/>
      <c r="AP73" s="821" t="s">
        <v>538</v>
      </c>
      <c r="AQ73" s="821"/>
      <c r="AR73" s="821"/>
      <c r="AS73" s="821"/>
      <c r="AT73" s="821"/>
      <c r="AU73" s="821" t="s">
        <v>539</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548</v>
      </c>
      <c r="C74" s="864"/>
      <c r="D74" s="864"/>
      <c r="E74" s="864"/>
      <c r="F74" s="864"/>
      <c r="G74" s="864"/>
      <c r="H74" s="864"/>
      <c r="I74" s="864"/>
      <c r="J74" s="864"/>
      <c r="K74" s="864"/>
      <c r="L74" s="864"/>
      <c r="M74" s="864"/>
      <c r="N74" s="864"/>
      <c r="O74" s="864"/>
      <c r="P74" s="865"/>
      <c r="Q74" s="866">
        <v>146190</v>
      </c>
      <c r="R74" s="821"/>
      <c r="S74" s="821"/>
      <c r="T74" s="821"/>
      <c r="U74" s="821"/>
      <c r="V74" s="821">
        <v>144445</v>
      </c>
      <c r="W74" s="821"/>
      <c r="X74" s="821"/>
      <c r="Y74" s="821"/>
      <c r="Z74" s="821"/>
      <c r="AA74" s="821">
        <v>1745</v>
      </c>
      <c r="AB74" s="821"/>
      <c r="AC74" s="821"/>
      <c r="AD74" s="821"/>
      <c r="AE74" s="821"/>
      <c r="AF74" s="821">
        <v>1745</v>
      </c>
      <c r="AG74" s="821"/>
      <c r="AH74" s="821"/>
      <c r="AI74" s="821"/>
      <c r="AJ74" s="821"/>
      <c r="AK74" s="821" t="s">
        <v>538</v>
      </c>
      <c r="AL74" s="821"/>
      <c r="AM74" s="821"/>
      <c r="AN74" s="821"/>
      <c r="AO74" s="821"/>
      <c r="AP74" s="821" t="s">
        <v>539</v>
      </c>
      <c r="AQ74" s="821"/>
      <c r="AR74" s="821"/>
      <c r="AS74" s="821"/>
      <c r="AT74" s="821"/>
      <c r="AU74" s="821" t="s">
        <v>538</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t="s">
        <v>545</v>
      </c>
      <c r="C75" s="864"/>
      <c r="D75" s="864"/>
      <c r="E75" s="864"/>
      <c r="F75" s="864"/>
      <c r="G75" s="864"/>
      <c r="H75" s="864"/>
      <c r="I75" s="864"/>
      <c r="J75" s="864"/>
      <c r="K75" s="864"/>
      <c r="L75" s="864"/>
      <c r="M75" s="864"/>
      <c r="N75" s="864"/>
      <c r="O75" s="864"/>
      <c r="P75" s="865"/>
      <c r="Q75" s="869">
        <v>2095</v>
      </c>
      <c r="R75" s="870"/>
      <c r="S75" s="870"/>
      <c r="T75" s="870"/>
      <c r="U75" s="820"/>
      <c r="V75" s="871">
        <v>2047</v>
      </c>
      <c r="W75" s="870"/>
      <c r="X75" s="870"/>
      <c r="Y75" s="870"/>
      <c r="Z75" s="820"/>
      <c r="AA75" s="871">
        <v>48</v>
      </c>
      <c r="AB75" s="870"/>
      <c r="AC75" s="870"/>
      <c r="AD75" s="870"/>
      <c r="AE75" s="820"/>
      <c r="AF75" s="871">
        <v>48</v>
      </c>
      <c r="AG75" s="870"/>
      <c r="AH75" s="870"/>
      <c r="AI75" s="870"/>
      <c r="AJ75" s="820"/>
      <c r="AK75" s="871" t="s">
        <v>546</v>
      </c>
      <c r="AL75" s="870"/>
      <c r="AM75" s="870"/>
      <c r="AN75" s="870"/>
      <c r="AO75" s="820"/>
      <c r="AP75" s="871">
        <v>1640</v>
      </c>
      <c r="AQ75" s="870"/>
      <c r="AR75" s="870"/>
      <c r="AS75" s="870"/>
      <c r="AT75" s="820"/>
      <c r="AU75" s="871">
        <v>397</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369</v>
      </c>
      <c r="B88" s="780" t="s">
        <v>394</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17065</v>
      </c>
      <c r="AG88" s="832"/>
      <c r="AH88" s="832"/>
      <c r="AI88" s="832"/>
      <c r="AJ88" s="832"/>
      <c r="AK88" s="829"/>
      <c r="AL88" s="829"/>
      <c r="AM88" s="829"/>
      <c r="AN88" s="829"/>
      <c r="AO88" s="829"/>
      <c r="AP88" s="832">
        <v>4354</v>
      </c>
      <c r="AQ88" s="832"/>
      <c r="AR88" s="832"/>
      <c r="AS88" s="832"/>
      <c r="AT88" s="832"/>
      <c r="AU88" s="832">
        <v>670</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395</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403</v>
      </c>
      <c r="AB109" s="885"/>
      <c r="AC109" s="885"/>
      <c r="AD109" s="885"/>
      <c r="AE109" s="886"/>
      <c r="AF109" s="884" t="s">
        <v>287</v>
      </c>
      <c r="AG109" s="885"/>
      <c r="AH109" s="885"/>
      <c r="AI109" s="885"/>
      <c r="AJ109" s="886"/>
      <c r="AK109" s="884" t="s">
        <v>286</v>
      </c>
      <c r="AL109" s="885"/>
      <c r="AM109" s="885"/>
      <c r="AN109" s="885"/>
      <c r="AO109" s="886"/>
      <c r="AP109" s="884" t="s">
        <v>404</v>
      </c>
      <c r="AQ109" s="885"/>
      <c r="AR109" s="885"/>
      <c r="AS109" s="885"/>
      <c r="AT109" s="887"/>
      <c r="AU109" s="904" t="s">
        <v>402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403</v>
      </c>
      <c r="BR109" s="885"/>
      <c r="BS109" s="885"/>
      <c r="BT109" s="885"/>
      <c r="BU109" s="886"/>
      <c r="BV109" s="884" t="s">
        <v>287</v>
      </c>
      <c r="BW109" s="885"/>
      <c r="BX109" s="885"/>
      <c r="BY109" s="885"/>
      <c r="BZ109" s="886"/>
      <c r="CA109" s="884" t="s">
        <v>286</v>
      </c>
      <c r="CB109" s="885"/>
      <c r="CC109" s="885"/>
      <c r="CD109" s="885"/>
      <c r="CE109" s="886"/>
      <c r="CF109" s="905" t="s">
        <v>404</v>
      </c>
      <c r="CG109" s="905"/>
      <c r="CH109" s="905"/>
      <c r="CI109" s="905"/>
      <c r="CJ109" s="905"/>
      <c r="CK109" s="884" t="s">
        <v>405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403</v>
      </c>
      <c r="DH109" s="885"/>
      <c r="DI109" s="885"/>
      <c r="DJ109" s="885"/>
      <c r="DK109" s="886"/>
      <c r="DL109" s="884" t="s">
        <v>287</v>
      </c>
      <c r="DM109" s="885"/>
      <c r="DN109" s="885"/>
      <c r="DO109" s="885"/>
      <c r="DP109" s="886"/>
      <c r="DQ109" s="884" t="s">
        <v>286</v>
      </c>
      <c r="DR109" s="885"/>
      <c r="DS109" s="885"/>
      <c r="DT109" s="885"/>
      <c r="DU109" s="886"/>
      <c r="DV109" s="884" t="s">
        <v>404</v>
      </c>
      <c r="DW109" s="885"/>
      <c r="DX109" s="885"/>
      <c r="DY109" s="885"/>
      <c r="DZ109" s="887"/>
    </row>
    <row r="110" spans="1:131" s="199" customFormat="1" ht="26.25" customHeight="1">
      <c r="A110" s="888" t="s">
        <v>406</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1168599</v>
      </c>
      <c r="AB110" s="892"/>
      <c r="AC110" s="892"/>
      <c r="AD110" s="892"/>
      <c r="AE110" s="893"/>
      <c r="AF110" s="894">
        <v>1220486</v>
      </c>
      <c r="AG110" s="892"/>
      <c r="AH110" s="892"/>
      <c r="AI110" s="892"/>
      <c r="AJ110" s="893"/>
      <c r="AK110" s="894">
        <v>1269950</v>
      </c>
      <c r="AL110" s="892"/>
      <c r="AM110" s="892"/>
      <c r="AN110" s="892"/>
      <c r="AO110" s="893"/>
      <c r="AP110" s="895">
        <v>18.3</v>
      </c>
      <c r="AQ110" s="896"/>
      <c r="AR110" s="896"/>
      <c r="AS110" s="896"/>
      <c r="AT110" s="897"/>
      <c r="AU110" s="898" t="s">
        <v>61</v>
      </c>
      <c r="AV110" s="899"/>
      <c r="AW110" s="899"/>
      <c r="AX110" s="899"/>
      <c r="AY110" s="899"/>
      <c r="AZ110" s="940" t="s">
        <v>407</v>
      </c>
      <c r="BA110" s="889"/>
      <c r="BB110" s="889"/>
      <c r="BC110" s="889"/>
      <c r="BD110" s="889"/>
      <c r="BE110" s="889"/>
      <c r="BF110" s="889"/>
      <c r="BG110" s="889"/>
      <c r="BH110" s="889"/>
      <c r="BI110" s="889"/>
      <c r="BJ110" s="889"/>
      <c r="BK110" s="889"/>
      <c r="BL110" s="889"/>
      <c r="BM110" s="889"/>
      <c r="BN110" s="889"/>
      <c r="BO110" s="889"/>
      <c r="BP110" s="890"/>
      <c r="BQ110" s="926">
        <v>13968945</v>
      </c>
      <c r="BR110" s="927"/>
      <c r="BS110" s="927"/>
      <c r="BT110" s="927"/>
      <c r="BU110" s="927"/>
      <c r="BV110" s="927">
        <v>14096282</v>
      </c>
      <c r="BW110" s="927"/>
      <c r="BX110" s="927"/>
      <c r="BY110" s="927"/>
      <c r="BZ110" s="927"/>
      <c r="CA110" s="927">
        <v>14052140</v>
      </c>
      <c r="CB110" s="927"/>
      <c r="CC110" s="927"/>
      <c r="CD110" s="927"/>
      <c r="CE110" s="927"/>
      <c r="CF110" s="941">
        <v>202.1</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411</v>
      </c>
      <c r="BA111" s="950"/>
      <c r="BB111" s="950"/>
      <c r="BC111" s="950"/>
      <c r="BD111" s="950"/>
      <c r="BE111" s="950"/>
      <c r="BF111" s="950"/>
      <c r="BG111" s="950"/>
      <c r="BH111" s="950"/>
      <c r="BI111" s="950"/>
      <c r="BJ111" s="950"/>
      <c r="BK111" s="950"/>
      <c r="BL111" s="950"/>
      <c r="BM111" s="950"/>
      <c r="BN111" s="950"/>
      <c r="BO111" s="950"/>
      <c r="BP111" s="951"/>
      <c r="BQ111" s="919">
        <v>3343261</v>
      </c>
      <c r="BR111" s="920"/>
      <c r="BS111" s="920"/>
      <c r="BT111" s="920"/>
      <c r="BU111" s="920"/>
      <c r="BV111" s="920">
        <v>3353248</v>
      </c>
      <c r="BW111" s="920"/>
      <c r="BX111" s="920"/>
      <c r="BY111" s="920"/>
      <c r="BZ111" s="920"/>
      <c r="CA111" s="920">
        <v>3118644</v>
      </c>
      <c r="CB111" s="920"/>
      <c r="CC111" s="920"/>
      <c r="CD111" s="920"/>
      <c r="CE111" s="920"/>
      <c r="CF111" s="914">
        <v>44.8</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415</v>
      </c>
      <c r="BA112" s="950"/>
      <c r="BB112" s="950"/>
      <c r="BC112" s="950"/>
      <c r="BD112" s="950"/>
      <c r="BE112" s="950"/>
      <c r="BF112" s="950"/>
      <c r="BG112" s="950"/>
      <c r="BH112" s="950"/>
      <c r="BI112" s="950"/>
      <c r="BJ112" s="950"/>
      <c r="BK112" s="950"/>
      <c r="BL112" s="950"/>
      <c r="BM112" s="950"/>
      <c r="BN112" s="950"/>
      <c r="BO112" s="950"/>
      <c r="BP112" s="951"/>
      <c r="BQ112" s="919">
        <v>13000007</v>
      </c>
      <c r="BR112" s="920"/>
      <c r="BS112" s="920"/>
      <c r="BT112" s="920"/>
      <c r="BU112" s="920"/>
      <c r="BV112" s="920">
        <v>12764749</v>
      </c>
      <c r="BW112" s="920"/>
      <c r="BX112" s="920"/>
      <c r="BY112" s="920"/>
      <c r="BZ112" s="920"/>
      <c r="CA112" s="920">
        <v>12607757</v>
      </c>
      <c r="CB112" s="920"/>
      <c r="CC112" s="920"/>
      <c r="CD112" s="920"/>
      <c r="CE112" s="920"/>
      <c r="CF112" s="914">
        <v>181.3</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874379</v>
      </c>
      <c r="AB113" s="934"/>
      <c r="AC113" s="934"/>
      <c r="AD113" s="934"/>
      <c r="AE113" s="935"/>
      <c r="AF113" s="936">
        <v>972016</v>
      </c>
      <c r="AG113" s="934"/>
      <c r="AH113" s="934"/>
      <c r="AI113" s="934"/>
      <c r="AJ113" s="935"/>
      <c r="AK113" s="936">
        <v>953367</v>
      </c>
      <c r="AL113" s="934"/>
      <c r="AM113" s="934"/>
      <c r="AN113" s="934"/>
      <c r="AO113" s="935"/>
      <c r="AP113" s="937">
        <v>13.7</v>
      </c>
      <c r="AQ113" s="938"/>
      <c r="AR113" s="938"/>
      <c r="AS113" s="938"/>
      <c r="AT113" s="939"/>
      <c r="AU113" s="900"/>
      <c r="AV113" s="901"/>
      <c r="AW113" s="901"/>
      <c r="AX113" s="901"/>
      <c r="AY113" s="901"/>
      <c r="AZ113" s="949" t="s">
        <v>418</v>
      </c>
      <c r="BA113" s="950"/>
      <c r="BB113" s="950"/>
      <c r="BC113" s="950"/>
      <c r="BD113" s="950"/>
      <c r="BE113" s="950"/>
      <c r="BF113" s="950"/>
      <c r="BG113" s="950"/>
      <c r="BH113" s="950"/>
      <c r="BI113" s="950"/>
      <c r="BJ113" s="950"/>
      <c r="BK113" s="950"/>
      <c r="BL113" s="950"/>
      <c r="BM113" s="950"/>
      <c r="BN113" s="950"/>
      <c r="BO113" s="950"/>
      <c r="BP113" s="951"/>
      <c r="BQ113" s="919">
        <v>658136</v>
      </c>
      <c r="BR113" s="920"/>
      <c r="BS113" s="920"/>
      <c r="BT113" s="920"/>
      <c r="BU113" s="920"/>
      <c r="BV113" s="920">
        <v>726707</v>
      </c>
      <c r="BW113" s="920"/>
      <c r="BX113" s="920"/>
      <c r="BY113" s="920"/>
      <c r="BZ113" s="920"/>
      <c r="CA113" s="920">
        <v>670363</v>
      </c>
      <c r="CB113" s="920"/>
      <c r="CC113" s="920"/>
      <c r="CD113" s="920"/>
      <c r="CE113" s="920"/>
      <c r="CF113" s="914">
        <v>9.6</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87620</v>
      </c>
      <c r="AB114" s="959"/>
      <c r="AC114" s="959"/>
      <c r="AD114" s="959"/>
      <c r="AE114" s="960"/>
      <c r="AF114" s="961">
        <v>74643</v>
      </c>
      <c r="AG114" s="959"/>
      <c r="AH114" s="959"/>
      <c r="AI114" s="959"/>
      <c r="AJ114" s="960"/>
      <c r="AK114" s="961">
        <v>86738</v>
      </c>
      <c r="AL114" s="959"/>
      <c r="AM114" s="959"/>
      <c r="AN114" s="959"/>
      <c r="AO114" s="960"/>
      <c r="AP114" s="962">
        <v>1.2</v>
      </c>
      <c r="AQ114" s="963"/>
      <c r="AR114" s="963"/>
      <c r="AS114" s="963"/>
      <c r="AT114" s="964"/>
      <c r="AU114" s="900"/>
      <c r="AV114" s="901"/>
      <c r="AW114" s="901"/>
      <c r="AX114" s="901"/>
      <c r="AY114" s="901"/>
      <c r="AZ114" s="949" t="s">
        <v>421</v>
      </c>
      <c r="BA114" s="950"/>
      <c r="BB114" s="950"/>
      <c r="BC114" s="950"/>
      <c r="BD114" s="950"/>
      <c r="BE114" s="950"/>
      <c r="BF114" s="950"/>
      <c r="BG114" s="950"/>
      <c r="BH114" s="950"/>
      <c r="BI114" s="950"/>
      <c r="BJ114" s="950"/>
      <c r="BK114" s="950"/>
      <c r="BL114" s="950"/>
      <c r="BM114" s="950"/>
      <c r="BN114" s="950"/>
      <c r="BO114" s="950"/>
      <c r="BP114" s="951"/>
      <c r="BQ114" s="919">
        <v>2281129</v>
      </c>
      <c r="BR114" s="920"/>
      <c r="BS114" s="920"/>
      <c r="BT114" s="920"/>
      <c r="BU114" s="920"/>
      <c r="BV114" s="920">
        <v>2124476</v>
      </c>
      <c r="BW114" s="920"/>
      <c r="BX114" s="920"/>
      <c r="BY114" s="920"/>
      <c r="BZ114" s="920"/>
      <c r="CA114" s="920">
        <v>2084694</v>
      </c>
      <c r="CB114" s="920"/>
      <c r="CC114" s="920"/>
      <c r="CD114" s="920"/>
      <c r="CE114" s="920"/>
      <c r="CF114" s="914">
        <v>30</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77000</v>
      </c>
      <c r="AB115" s="934"/>
      <c r="AC115" s="934"/>
      <c r="AD115" s="934"/>
      <c r="AE115" s="935"/>
      <c r="AF115" s="936">
        <v>123885</v>
      </c>
      <c r="AG115" s="934"/>
      <c r="AH115" s="934"/>
      <c r="AI115" s="934"/>
      <c r="AJ115" s="935"/>
      <c r="AK115" s="936">
        <v>107099</v>
      </c>
      <c r="AL115" s="934"/>
      <c r="AM115" s="934"/>
      <c r="AN115" s="934"/>
      <c r="AO115" s="935"/>
      <c r="AP115" s="937">
        <v>1.5</v>
      </c>
      <c r="AQ115" s="938"/>
      <c r="AR115" s="938"/>
      <c r="AS115" s="938"/>
      <c r="AT115" s="939"/>
      <c r="AU115" s="900"/>
      <c r="AV115" s="901"/>
      <c r="AW115" s="901"/>
      <c r="AX115" s="901"/>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v>2580</v>
      </c>
      <c r="BW115" s="920"/>
      <c r="BX115" s="920"/>
      <c r="BY115" s="920"/>
      <c r="BZ115" s="920"/>
      <c r="CA115" s="920" t="s">
        <v>112</v>
      </c>
      <c r="CB115" s="920"/>
      <c r="CC115" s="920"/>
      <c r="CD115" s="920"/>
      <c r="CE115" s="920"/>
      <c r="CF115" s="914" t="s">
        <v>112</v>
      </c>
      <c r="CG115" s="915"/>
      <c r="CH115" s="915"/>
      <c r="CI115" s="915"/>
      <c r="CJ115" s="915"/>
      <c r="CK115" s="945"/>
      <c r="CL115" s="946"/>
      <c r="CM115" s="949" t="s">
        <v>425</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2956702</v>
      </c>
      <c r="DH115" s="959"/>
      <c r="DI115" s="959"/>
      <c r="DJ115" s="959"/>
      <c r="DK115" s="960"/>
      <c r="DL115" s="961">
        <v>3024773</v>
      </c>
      <c r="DM115" s="959"/>
      <c r="DN115" s="959"/>
      <c r="DO115" s="959"/>
      <c r="DP115" s="960"/>
      <c r="DQ115" s="961">
        <v>2840507</v>
      </c>
      <c r="DR115" s="959"/>
      <c r="DS115" s="959"/>
      <c r="DT115" s="959"/>
      <c r="DU115" s="960"/>
      <c r="DV115" s="962">
        <v>40.799999999999997</v>
      </c>
      <c r="DW115" s="963"/>
      <c r="DX115" s="963"/>
      <c r="DY115" s="963"/>
      <c r="DZ115" s="964"/>
    </row>
    <row r="116" spans="1:130" s="199" customFormat="1" ht="26.25" customHeight="1">
      <c r="A116" s="956"/>
      <c r="B116" s="957"/>
      <c r="C116" s="965" t="s">
        <v>426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894</v>
      </c>
      <c r="AB116" s="959"/>
      <c r="AC116" s="959"/>
      <c r="AD116" s="959"/>
      <c r="AE116" s="960"/>
      <c r="AF116" s="961">
        <v>607</v>
      </c>
      <c r="AG116" s="959"/>
      <c r="AH116" s="959"/>
      <c r="AI116" s="959"/>
      <c r="AJ116" s="960"/>
      <c r="AK116" s="961">
        <v>370</v>
      </c>
      <c r="AL116" s="959"/>
      <c r="AM116" s="959"/>
      <c r="AN116" s="959"/>
      <c r="AO116" s="960"/>
      <c r="AP116" s="962">
        <v>0</v>
      </c>
      <c r="AQ116" s="963"/>
      <c r="AR116" s="963"/>
      <c r="AS116" s="963"/>
      <c r="AT116" s="964"/>
      <c r="AU116" s="900"/>
      <c r="AV116" s="901"/>
      <c r="AW116" s="901"/>
      <c r="AX116" s="901"/>
      <c r="AY116" s="901"/>
      <c r="AZ116" s="967" t="s">
        <v>427</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378067</v>
      </c>
      <c r="DH116" s="959"/>
      <c r="DI116" s="959"/>
      <c r="DJ116" s="959"/>
      <c r="DK116" s="960"/>
      <c r="DL116" s="961">
        <v>324218</v>
      </c>
      <c r="DM116" s="959"/>
      <c r="DN116" s="959"/>
      <c r="DO116" s="959"/>
      <c r="DP116" s="960"/>
      <c r="DQ116" s="961">
        <v>276909</v>
      </c>
      <c r="DR116" s="959"/>
      <c r="DS116" s="959"/>
      <c r="DT116" s="959"/>
      <c r="DU116" s="960"/>
      <c r="DV116" s="962">
        <v>4</v>
      </c>
      <c r="DW116" s="963"/>
      <c r="DX116" s="963"/>
      <c r="DY116" s="963"/>
      <c r="DZ116" s="964"/>
    </row>
    <row r="117" spans="1:130" s="199" customFormat="1" ht="26.25" customHeight="1">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429</v>
      </c>
      <c r="Z117" s="886"/>
      <c r="AA117" s="976">
        <v>2208492</v>
      </c>
      <c r="AB117" s="977"/>
      <c r="AC117" s="977"/>
      <c r="AD117" s="977"/>
      <c r="AE117" s="978"/>
      <c r="AF117" s="979">
        <v>2391637</v>
      </c>
      <c r="AG117" s="977"/>
      <c r="AH117" s="977"/>
      <c r="AI117" s="977"/>
      <c r="AJ117" s="978"/>
      <c r="AK117" s="979">
        <v>2417524</v>
      </c>
      <c r="AL117" s="977"/>
      <c r="AM117" s="977"/>
      <c r="AN117" s="977"/>
      <c r="AO117" s="978"/>
      <c r="AP117" s="980"/>
      <c r="AQ117" s="981"/>
      <c r="AR117" s="981"/>
      <c r="AS117" s="981"/>
      <c r="AT117" s="982"/>
      <c r="AU117" s="900"/>
      <c r="AV117" s="901"/>
      <c r="AW117" s="901"/>
      <c r="AX117" s="901"/>
      <c r="AY117" s="901"/>
      <c r="AZ117" s="967" t="s">
        <v>430</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c r="A118" s="904" t="s">
        <v>405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403</v>
      </c>
      <c r="AB118" s="885"/>
      <c r="AC118" s="885"/>
      <c r="AD118" s="885"/>
      <c r="AE118" s="886"/>
      <c r="AF118" s="884" t="s">
        <v>287</v>
      </c>
      <c r="AG118" s="885"/>
      <c r="AH118" s="885"/>
      <c r="AI118" s="885"/>
      <c r="AJ118" s="886"/>
      <c r="AK118" s="884" t="s">
        <v>286</v>
      </c>
      <c r="AL118" s="885"/>
      <c r="AM118" s="885"/>
      <c r="AN118" s="885"/>
      <c r="AO118" s="886"/>
      <c r="AP118" s="971" t="s">
        <v>404</v>
      </c>
      <c r="AQ118" s="972"/>
      <c r="AR118" s="972"/>
      <c r="AS118" s="972"/>
      <c r="AT118" s="973"/>
      <c r="AU118" s="900"/>
      <c r="AV118" s="901"/>
      <c r="AW118" s="901"/>
      <c r="AX118" s="901"/>
      <c r="AY118" s="901"/>
      <c r="AZ118" s="974" t="s">
        <v>432</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c r="A119" s="1058"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434</v>
      </c>
      <c r="BP119" s="1006"/>
      <c r="BQ119" s="997">
        <v>33251478</v>
      </c>
      <c r="BR119" s="998"/>
      <c r="BS119" s="998"/>
      <c r="BT119" s="998"/>
      <c r="BU119" s="998"/>
      <c r="BV119" s="998">
        <v>33068042</v>
      </c>
      <c r="BW119" s="998"/>
      <c r="BX119" s="998"/>
      <c r="BY119" s="998"/>
      <c r="BZ119" s="998"/>
      <c r="CA119" s="998">
        <v>32533598</v>
      </c>
      <c r="CB119" s="998"/>
      <c r="CC119" s="998"/>
      <c r="CD119" s="998"/>
      <c r="CE119" s="998"/>
      <c r="CF119" s="999"/>
      <c r="CG119" s="1000"/>
      <c r="CH119" s="1000"/>
      <c r="CI119" s="1000"/>
      <c r="CJ119" s="1001"/>
      <c r="CK119" s="947"/>
      <c r="CL119" s="948"/>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8492</v>
      </c>
      <c r="DH119" s="984"/>
      <c r="DI119" s="984"/>
      <c r="DJ119" s="984"/>
      <c r="DK119" s="985"/>
      <c r="DL119" s="983">
        <v>4257</v>
      </c>
      <c r="DM119" s="984"/>
      <c r="DN119" s="984"/>
      <c r="DO119" s="984"/>
      <c r="DP119" s="985"/>
      <c r="DQ119" s="983">
        <v>1228</v>
      </c>
      <c r="DR119" s="984"/>
      <c r="DS119" s="984"/>
      <c r="DT119" s="984"/>
      <c r="DU119" s="985"/>
      <c r="DV119" s="986">
        <v>0</v>
      </c>
      <c r="DW119" s="987"/>
      <c r="DX119" s="987"/>
      <c r="DY119" s="987"/>
      <c r="DZ119" s="988"/>
    </row>
    <row r="120" spans="1:130" s="199" customFormat="1" ht="26.25" customHeight="1">
      <c r="A120" s="1059"/>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436</v>
      </c>
      <c r="AV120" s="990"/>
      <c r="AW120" s="990"/>
      <c r="AX120" s="990"/>
      <c r="AY120" s="991"/>
      <c r="AZ120" s="940" t="s">
        <v>437</v>
      </c>
      <c r="BA120" s="889"/>
      <c r="BB120" s="889"/>
      <c r="BC120" s="889"/>
      <c r="BD120" s="889"/>
      <c r="BE120" s="889"/>
      <c r="BF120" s="889"/>
      <c r="BG120" s="889"/>
      <c r="BH120" s="889"/>
      <c r="BI120" s="889"/>
      <c r="BJ120" s="889"/>
      <c r="BK120" s="889"/>
      <c r="BL120" s="889"/>
      <c r="BM120" s="889"/>
      <c r="BN120" s="889"/>
      <c r="BO120" s="889"/>
      <c r="BP120" s="890"/>
      <c r="BQ120" s="926">
        <v>1593696</v>
      </c>
      <c r="BR120" s="927"/>
      <c r="BS120" s="927"/>
      <c r="BT120" s="927"/>
      <c r="BU120" s="927"/>
      <c r="BV120" s="927">
        <v>1582442</v>
      </c>
      <c r="BW120" s="927"/>
      <c r="BX120" s="927"/>
      <c r="BY120" s="927"/>
      <c r="BZ120" s="927"/>
      <c r="CA120" s="927">
        <v>1647411</v>
      </c>
      <c r="CB120" s="927"/>
      <c r="CC120" s="927"/>
      <c r="CD120" s="927"/>
      <c r="CE120" s="927"/>
      <c r="CF120" s="941">
        <v>23.7</v>
      </c>
      <c r="CG120" s="942"/>
      <c r="CH120" s="942"/>
      <c r="CI120" s="942"/>
      <c r="CJ120" s="942"/>
      <c r="CK120" s="1007" t="s">
        <v>438</v>
      </c>
      <c r="CL120" s="1008"/>
      <c r="CM120" s="1008"/>
      <c r="CN120" s="1008"/>
      <c r="CO120" s="1009"/>
      <c r="CP120" s="1015" t="s">
        <v>385</v>
      </c>
      <c r="CQ120" s="1016"/>
      <c r="CR120" s="1016"/>
      <c r="CS120" s="1016"/>
      <c r="CT120" s="1016"/>
      <c r="CU120" s="1016"/>
      <c r="CV120" s="1016"/>
      <c r="CW120" s="1016"/>
      <c r="CX120" s="1016"/>
      <c r="CY120" s="1016"/>
      <c r="CZ120" s="1016"/>
      <c r="DA120" s="1016"/>
      <c r="DB120" s="1016"/>
      <c r="DC120" s="1016"/>
      <c r="DD120" s="1016"/>
      <c r="DE120" s="1016"/>
      <c r="DF120" s="1017"/>
      <c r="DG120" s="926">
        <v>11288676</v>
      </c>
      <c r="DH120" s="927"/>
      <c r="DI120" s="927"/>
      <c r="DJ120" s="927"/>
      <c r="DK120" s="927"/>
      <c r="DL120" s="927">
        <v>11143933</v>
      </c>
      <c r="DM120" s="927"/>
      <c r="DN120" s="927"/>
      <c r="DO120" s="927"/>
      <c r="DP120" s="927"/>
      <c r="DQ120" s="927">
        <v>11041696</v>
      </c>
      <c r="DR120" s="927"/>
      <c r="DS120" s="927"/>
      <c r="DT120" s="927"/>
      <c r="DU120" s="927"/>
      <c r="DV120" s="928">
        <v>158.80000000000001</v>
      </c>
      <c r="DW120" s="928"/>
      <c r="DX120" s="928"/>
      <c r="DY120" s="928"/>
      <c r="DZ120" s="929"/>
    </row>
    <row r="121" spans="1:130" s="199" customFormat="1" ht="26.25" customHeight="1">
      <c r="A121" s="1059"/>
      <c r="B121" s="946"/>
      <c r="C121" s="967" t="s">
        <v>439</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440</v>
      </c>
      <c r="BA121" s="950"/>
      <c r="BB121" s="950"/>
      <c r="BC121" s="950"/>
      <c r="BD121" s="950"/>
      <c r="BE121" s="950"/>
      <c r="BF121" s="950"/>
      <c r="BG121" s="950"/>
      <c r="BH121" s="950"/>
      <c r="BI121" s="950"/>
      <c r="BJ121" s="950"/>
      <c r="BK121" s="950"/>
      <c r="BL121" s="950"/>
      <c r="BM121" s="950"/>
      <c r="BN121" s="950"/>
      <c r="BO121" s="950"/>
      <c r="BP121" s="951"/>
      <c r="BQ121" s="919">
        <v>188158</v>
      </c>
      <c r="BR121" s="920"/>
      <c r="BS121" s="920"/>
      <c r="BT121" s="920"/>
      <c r="BU121" s="920"/>
      <c r="BV121" s="920">
        <v>2401302</v>
      </c>
      <c r="BW121" s="920"/>
      <c r="BX121" s="920"/>
      <c r="BY121" s="920"/>
      <c r="BZ121" s="920"/>
      <c r="CA121" s="920">
        <v>2417026</v>
      </c>
      <c r="CB121" s="920"/>
      <c r="CC121" s="920"/>
      <c r="CD121" s="920"/>
      <c r="CE121" s="920"/>
      <c r="CF121" s="914">
        <v>34.799999999999997</v>
      </c>
      <c r="CG121" s="915"/>
      <c r="CH121" s="915"/>
      <c r="CI121" s="915"/>
      <c r="CJ121" s="915"/>
      <c r="CK121" s="1010"/>
      <c r="CL121" s="1011"/>
      <c r="CM121" s="1011"/>
      <c r="CN121" s="1011"/>
      <c r="CO121" s="1012"/>
      <c r="CP121" s="1020" t="s">
        <v>387</v>
      </c>
      <c r="CQ121" s="1021"/>
      <c r="CR121" s="1021"/>
      <c r="CS121" s="1021"/>
      <c r="CT121" s="1021"/>
      <c r="CU121" s="1021"/>
      <c r="CV121" s="1021"/>
      <c r="CW121" s="1021"/>
      <c r="CX121" s="1021"/>
      <c r="CY121" s="1021"/>
      <c r="CZ121" s="1021"/>
      <c r="DA121" s="1021"/>
      <c r="DB121" s="1021"/>
      <c r="DC121" s="1021"/>
      <c r="DD121" s="1021"/>
      <c r="DE121" s="1021"/>
      <c r="DF121" s="1022"/>
      <c r="DG121" s="919">
        <v>1251048</v>
      </c>
      <c r="DH121" s="920"/>
      <c r="DI121" s="920"/>
      <c r="DJ121" s="920"/>
      <c r="DK121" s="920"/>
      <c r="DL121" s="920">
        <v>1156936</v>
      </c>
      <c r="DM121" s="920"/>
      <c r="DN121" s="920"/>
      <c r="DO121" s="920"/>
      <c r="DP121" s="920"/>
      <c r="DQ121" s="920">
        <v>1060540</v>
      </c>
      <c r="DR121" s="920"/>
      <c r="DS121" s="920"/>
      <c r="DT121" s="920"/>
      <c r="DU121" s="920"/>
      <c r="DV121" s="921">
        <v>15.3</v>
      </c>
      <c r="DW121" s="921"/>
      <c r="DX121" s="921"/>
      <c r="DY121" s="921"/>
      <c r="DZ121" s="922"/>
    </row>
    <row r="122" spans="1:130" s="199" customFormat="1" ht="26.25" customHeight="1">
      <c r="A122" s="1059"/>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441</v>
      </c>
      <c r="BA122" s="965"/>
      <c r="BB122" s="965"/>
      <c r="BC122" s="965"/>
      <c r="BD122" s="965"/>
      <c r="BE122" s="965"/>
      <c r="BF122" s="965"/>
      <c r="BG122" s="965"/>
      <c r="BH122" s="965"/>
      <c r="BI122" s="965"/>
      <c r="BJ122" s="965"/>
      <c r="BK122" s="965"/>
      <c r="BL122" s="965"/>
      <c r="BM122" s="965"/>
      <c r="BN122" s="965"/>
      <c r="BO122" s="965"/>
      <c r="BP122" s="966"/>
      <c r="BQ122" s="997">
        <v>17763003</v>
      </c>
      <c r="BR122" s="998"/>
      <c r="BS122" s="998"/>
      <c r="BT122" s="998"/>
      <c r="BU122" s="998"/>
      <c r="BV122" s="998">
        <v>17658176</v>
      </c>
      <c r="BW122" s="998"/>
      <c r="BX122" s="998"/>
      <c r="BY122" s="998"/>
      <c r="BZ122" s="998"/>
      <c r="CA122" s="998">
        <v>17531829</v>
      </c>
      <c r="CB122" s="998"/>
      <c r="CC122" s="998"/>
      <c r="CD122" s="998"/>
      <c r="CE122" s="998"/>
      <c r="CF122" s="1018">
        <v>252.1</v>
      </c>
      <c r="CG122" s="1019"/>
      <c r="CH122" s="1019"/>
      <c r="CI122" s="1019"/>
      <c r="CJ122" s="1019"/>
      <c r="CK122" s="1010"/>
      <c r="CL122" s="1011"/>
      <c r="CM122" s="1011"/>
      <c r="CN122" s="1011"/>
      <c r="CO122" s="1012"/>
      <c r="CP122" s="1020" t="s">
        <v>383</v>
      </c>
      <c r="CQ122" s="1021"/>
      <c r="CR122" s="1021"/>
      <c r="CS122" s="1021"/>
      <c r="CT122" s="1021"/>
      <c r="CU122" s="1021"/>
      <c r="CV122" s="1021"/>
      <c r="CW122" s="1021"/>
      <c r="CX122" s="1021"/>
      <c r="CY122" s="1021"/>
      <c r="CZ122" s="1021"/>
      <c r="DA122" s="1021"/>
      <c r="DB122" s="1021"/>
      <c r="DC122" s="1021"/>
      <c r="DD122" s="1021"/>
      <c r="DE122" s="1021"/>
      <c r="DF122" s="1022"/>
      <c r="DG122" s="919">
        <v>460283</v>
      </c>
      <c r="DH122" s="920"/>
      <c r="DI122" s="920"/>
      <c r="DJ122" s="920"/>
      <c r="DK122" s="920"/>
      <c r="DL122" s="920">
        <v>463880</v>
      </c>
      <c r="DM122" s="920"/>
      <c r="DN122" s="920"/>
      <c r="DO122" s="920"/>
      <c r="DP122" s="920"/>
      <c r="DQ122" s="920">
        <v>505521</v>
      </c>
      <c r="DR122" s="920"/>
      <c r="DS122" s="920"/>
      <c r="DT122" s="920"/>
      <c r="DU122" s="920"/>
      <c r="DV122" s="921">
        <v>7.3</v>
      </c>
      <c r="DW122" s="921"/>
      <c r="DX122" s="921"/>
      <c r="DY122" s="921"/>
      <c r="DZ122" s="922"/>
    </row>
    <row r="123" spans="1:130" s="199" customFormat="1" ht="26.25" customHeight="1">
      <c r="A123" s="1059"/>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442</v>
      </c>
      <c r="BP123" s="1006"/>
      <c r="BQ123" s="1065">
        <v>19544857</v>
      </c>
      <c r="BR123" s="1066"/>
      <c r="BS123" s="1066"/>
      <c r="BT123" s="1066"/>
      <c r="BU123" s="1066"/>
      <c r="BV123" s="1066">
        <v>21641920</v>
      </c>
      <c r="BW123" s="1066"/>
      <c r="BX123" s="1066"/>
      <c r="BY123" s="1066"/>
      <c r="BZ123" s="1066"/>
      <c r="CA123" s="1066">
        <v>21596266</v>
      </c>
      <c r="CB123" s="1066"/>
      <c r="CC123" s="1066"/>
      <c r="CD123" s="1066"/>
      <c r="CE123" s="1066"/>
      <c r="CF123" s="999"/>
      <c r="CG123" s="1000"/>
      <c r="CH123" s="1000"/>
      <c r="CI123" s="1000"/>
      <c r="CJ123" s="1001"/>
      <c r="CK123" s="1010"/>
      <c r="CL123" s="1011"/>
      <c r="CM123" s="1011"/>
      <c r="CN123" s="1011"/>
      <c r="CO123" s="1012"/>
      <c r="CP123" s="1020" t="s">
        <v>382</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9" customFormat="1" ht="26.25" customHeight="1" thickBot="1">
      <c r="A124" s="1059"/>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443</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199.9</v>
      </c>
      <c r="BR124" s="1028"/>
      <c r="BS124" s="1028"/>
      <c r="BT124" s="1028"/>
      <c r="BU124" s="1028"/>
      <c r="BV124" s="1028">
        <v>164.4</v>
      </c>
      <c r="BW124" s="1028"/>
      <c r="BX124" s="1028"/>
      <c r="BY124" s="1028"/>
      <c r="BZ124" s="1028"/>
      <c r="CA124" s="1028">
        <v>157.19999999999999</v>
      </c>
      <c r="CB124" s="1028"/>
      <c r="CC124" s="1028"/>
      <c r="CD124" s="1028"/>
      <c r="CE124" s="1028"/>
      <c r="CF124" s="1029"/>
      <c r="CG124" s="1030"/>
      <c r="CH124" s="1030"/>
      <c r="CI124" s="1030"/>
      <c r="CJ124" s="1031"/>
      <c r="CK124" s="1013"/>
      <c r="CL124" s="1013"/>
      <c r="CM124" s="1013"/>
      <c r="CN124" s="1013"/>
      <c r="CO124" s="1014"/>
      <c r="CP124" s="1020" t="s">
        <v>444</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c r="A125" s="1059"/>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445</v>
      </c>
      <c r="CL125" s="1008"/>
      <c r="CM125" s="1008"/>
      <c r="CN125" s="1008"/>
      <c r="CO125" s="1009"/>
      <c r="CP125" s="940" t="s">
        <v>446</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c r="A126" s="1059"/>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77000</v>
      </c>
      <c r="AB126" s="959"/>
      <c r="AC126" s="959"/>
      <c r="AD126" s="959"/>
      <c r="AE126" s="960"/>
      <c r="AF126" s="961">
        <v>123885</v>
      </c>
      <c r="AG126" s="959"/>
      <c r="AH126" s="959"/>
      <c r="AI126" s="959"/>
      <c r="AJ126" s="960"/>
      <c r="AK126" s="961">
        <v>107099</v>
      </c>
      <c r="AL126" s="959"/>
      <c r="AM126" s="959"/>
      <c r="AN126" s="959"/>
      <c r="AO126" s="960"/>
      <c r="AP126" s="962">
        <v>1.5</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v>2580</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c r="A127" s="1060"/>
      <c r="B127" s="948"/>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5"/>
      <c r="AV127" s="235"/>
      <c r="AW127" s="235"/>
      <c r="AX127" s="1032" t="s">
        <v>449</v>
      </c>
      <c r="AY127" s="1033"/>
      <c r="AZ127" s="1033"/>
      <c r="BA127" s="1033"/>
      <c r="BB127" s="1033"/>
      <c r="BC127" s="1033"/>
      <c r="BD127" s="1033"/>
      <c r="BE127" s="1034"/>
      <c r="BF127" s="1035" t="s">
        <v>450</v>
      </c>
      <c r="BG127" s="1033"/>
      <c r="BH127" s="1033"/>
      <c r="BI127" s="1033"/>
      <c r="BJ127" s="1033"/>
      <c r="BK127" s="1033"/>
      <c r="BL127" s="1034"/>
      <c r="BM127" s="1035" t="s">
        <v>451</v>
      </c>
      <c r="BN127" s="1033"/>
      <c r="BO127" s="1033"/>
      <c r="BP127" s="1033"/>
      <c r="BQ127" s="1033"/>
      <c r="BR127" s="1033"/>
      <c r="BS127" s="1034"/>
      <c r="BT127" s="1035" t="s">
        <v>452</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453</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c r="A128" s="1043" t="s">
        <v>454</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455</v>
      </c>
      <c r="X128" s="1045"/>
      <c r="Y128" s="1045"/>
      <c r="Z128" s="1046"/>
      <c r="AA128" s="1047">
        <v>21035</v>
      </c>
      <c r="AB128" s="1048"/>
      <c r="AC128" s="1048"/>
      <c r="AD128" s="1048"/>
      <c r="AE128" s="1049"/>
      <c r="AF128" s="1050">
        <v>10284</v>
      </c>
      <c r="AG128" s="1048"/>
      <c r="AH128" s="1048"/>
      <c r="AI128" s="1048"/>
      <c r="AJ128" s="1049"/>
      <c r="AK128" s="1050">
        <v>31519</v>
      </c>
      <c r="AL128" s="1048"/>
      <c r="AM128" s="1048"/>
      <c r="AN128" s="1048"/>
      <c r="AO128" s="1049"/>
      <c r="AP128" s="1051"/>
      <c r="AQ128" s="1052"/>
      <c r="AR128" s="1052"/>
      <c r="AS128" s="1052"/>
      <c r="AT128" s="1053"/>
      <c r="AU128" s="235"/>
      <c r="AV128" s="235"/>
      <c r="AW128" s="235"/>
      <c r="AX128" s="888" t="s">
        <v>456</v>
      </c>
      <c r="AY128" s="889"/>
      <c r="AZ128" s="889"/>
      <c r="BA128" s="889"/>
      <c r="BB128" s="889"/>
      <c r="BC128" s="889"/>
      <c r="BD128" s="889"/>
      <c r="BE128" s="890"/>
      <c r="BF128" s="1054" t="s">
        <v>112</v>
      </c>
      <c r="BG128" s="1055"/>
      <c r="BH128" s="1055"/>
      <c r="BI128" s="1055"/>
      <c r="BJ128" s="1055"/>
      <c r="BK128" s="1055"/>
      <c r="BL128" s="1056"/>
      <c r="BM128" s="1054">
        <v>13.68</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457</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458</v>
      </c>
      <c r="X129" s="1074"/>
      <c r="Y129" s="1074"/>
      <c r="Z129" s="1075"/>
      <c r="AA129" s="958">
        <v>8105865</v>
      </c>
      <c r="AB129" s="959"/>
      <c r="AC129" s="959"/>
      <c r="AD129" s="959"/>
      <c r="AE129" s="960"/>
      <c r="AF129" s="961">
        <v>8270280</v>
      </c>
      <c r="AG129" s="959"/>
      <c r="AH129" s="959"/>
      <c r="AI129" s="959"/>
      <c r="AJ129" s="960"/>
      <c r="AK129" s="961">
        <v>8279728</v>
      </c>
      <c r="AL129" s="959"/>
      <c r="AM129" s="959"/>
      <c r="AN129" s="959"/>
      <c r="AO129" s="960"/>
      <c r="AP129" s="1076"/>
      <c r="AQ129" s="1077"/>
      <c r="AR129" s="1077"/>
      <c r="AS129" s="1077"/>
      <c r="AT129" s="1078"/>
      <c r="AU129" s="237"/>
      <c r="AV129" s="237"/>
      <c r="AW129" s="237"/>
      <c r="AX129" s="1067" t="s">
        <v>459</v>
      </c>
      <c r="AY129" s="950"/>
      <c r="AZ129" s="950"/>
      <c r="BA129" s="950"/>
      <c r="BB129" s="950"/>
      <c r="BC129" s="950"/>
      <c r="BD129" s="950"/>
      <c r="BE129" s="951"/>
      <c r="BF129" s="1068" t="s">
        <v>112</v>
      </c>
      <c r="BG129" s="1069"/>
      <c r="BH129" s="1069"/>
      <c r="BI129" s="1069"/>
      <c r="BJ129" s="1069"/>
      <c r="BK129" s="1069"/>
      <c r="BL129" s="1070"/>
      <c r="BM129" s="1068">
        <v>18.68</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461</v>
      </c>
      <c r="X130" s="1074"/>
      <c r="Y130" s="1074"/>
      <c r="Z130" s="1075"/>
      <c r="AA130" s="958">
        <v>1251672</v>
      </c>
      <c r="AB130" s="959"/>
      <c r="AC130" s="959"/>
      <c r="AD130" s="959"/>
      <c r="AE130" s="960"/>
      <c r="AF130" s="961">
        <v>1323895</v>
      </c>
      <c r="AG130" s="959"/>
      <c r="AH130" s="959"/>
      <c r="AI130" s="959"/>
      <c r="AJ130" s="960"/>
      <c r="AK130" s="961">
        <v>1325928</v>
      </c>
      <c r="AL130" s="959"/>
      <c r="AM130" s="959"/>
      <c r="AN130" s="959"/>
      <c r="AO130" s="960"/>
      <c r="AP130" s="1076"/>
      <c r="AQ130" s="1077"/>
      <c r="AR130" s="1077"/>
      <c r="AS130" s="1077"/>
      <c r="AT130" s="1078"/>
      <c r="AU130" s="237"/>
      <c r="AV130" s="237"/>
      <c r="AW130" s="237"/>
      <c r="AX130" s="1067" t="s">
        <v>462</v>
      </c>
      <c r="AY130" s="950"/>
      <c r="AZ130" s="950"/>
      <c r="BA130" s="950"/>
      <c r="BB130" s="950"/>
      <c r="BC130" s="950"/>
      <c r="BD130" s="950"/>
      <c r="BE130" s="951"/>
      <c r="BF130" s="1104">
        <v>14.7</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463</v>
      </c>
      <c r="X131" s="1112"/>
      <c r="Y131" s="1112"/>
      <c r="Z131" s="1113"/>
      <c r="AA131" s="1005">
        <v>6854193</v>
      </c>
      <c r="AB131" s="984"/>
      <c r="AC131" s="984"/>
      <c r="AD131" s="984"/>
      <c r="AE131" s="985"/>
      <c r="AF131" s="983">
        <v>6946385</v>
      </c>
      <c r="AG131" s="984"/>
      <c r="AH131" s="984"/>
      <c r="AI131" s="984"/>
      <c r="AJ131" s="985"/>
      <c r="AK131" s="983">
        <v>6953800</v>
      </c>
      <c r="AL131" s="984"/>
      <c r="AM131" s="984"/>
      <c r="AN131" s="984"/>
      <c r="AO131" s="985"/>
      <c r="AP131" s="1114"/>
      <c r="AQ131" s="1115"/>
      <c r="AR131" s="1115"/>
      <c r="AS131" s="1115"/>
      <c r="AT131" s="1116"/>
      <c r="AU131" s="237"/>
      <c r="AV131" s="237"/>
      <c r="AW131" s="237"/>
      <c r="AX131" s="1086" t="s">
        <v>464</v>
      </c>
      <c r="AY131" s="1037"/>
      <c r="AZ131" s="1037"/>
      <c r="BA131" s="1037"/>
      <c r="BB131" s="1037"/>
      <c r="BC131" s="1037"/>
      <c r="BD131" s="1037"/>
      <c r="BE131" s="1038"/>
      <c r="BF131" s="1087">
        <v>157.19999999999999</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466</v>
      </c>
      <c r="W132" s="1097"/>
      <c r="X132" s="1097"/>
      <c r="Y132" s="1097"/>
      <c r="Z132" s="1098"/>
      <c r="AA132" s="1099">
        <v>13.65273782</v>
      </c>
      <c r="AB132" s="1100"/>
      <c r="AC132" s="1100"/>
      <c r="AD132" s="1100"/>
      <c r="AE132" s="1101"/>
      <c r="AF132" s="1102">
        <v>15.223141249999999</v>
      </c>
      <c r="AG132" s="1100"/>
      <c r="AH132" s="1100"/>
      <c r="AI132" s="1100"/>
      <c r="AJ132" s="1101"/>
      <c r="AK132" s="1102">
        <v>15.24457131</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467</v>
      </c>
      <c r="W133" s="1080"/>
      <c r="X133" s="1080"/>
      <c r="Y133" s="1080"/>
      <c r="Z133" s="1081"/>
      <c r="AA133" s="1082">
        <v>14.7</v>
      </c>
      <c r="AB133" s="1083"/>
      <c r="AC133" s="1083"/>
      <c r="AD133" s="1083"/>
      <c r="AE133" s="1084"/>
      <c r="AF133" s="1082">
        <v>14.3</v>
      </c>
      <c r="AG133" s="1083"/>
      <c r="AH133" s="1083"/>
      <c r="AI133" s="1083"/>
      <c r="AJ133" s="1084"/>
      <c r="AK133" s="1082">
        <v>14.7</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20" t="s">
        <v>470</v>
      </c>
      <c r="L7" s="256"/>
      <c r="M7" s="257" t="s">
        <v>471</v>
      </c>
      <c r="N7" s="258"/>
    </row>
    <row r="8" spans="1:16">
      <c r="A8" s="250"/>
      <c r="B8" s="246"/>
      <c r="C8" s="246"/>
      <c r="D8" s="246"/>
      <c r="E8" s="246"/>
      <c r="F8" s="246"/>
      <c r="G8" s="259"/>
      <c r="H8" s="260"/>
      <c r="I8" s="260"/>
      <c r="J8" s="261"/>
      <c r="K8" s="1121"/>
      <c r="L8" s="262" t="s">
        <v>472</v>
      </c>
      <c r="M8" s="263" t="s">
        <v>473</v>
      </c>
      <c r="N8" s="264" t="s">
        <v>474</v>
      </c>
    </row>
    <row r="9" spans="1:16">
      <c r="A9" s="250"/>
      <c r="B9" s="246"/>
      <c r="C9" s="246"/>
      <c r="D9" s="246"/>
      <c r="E9" s="246"/>
      <c r="F9" s="246"/>
      <c r="G9" s="1122" t="s">
        <v>475</v>
      </c>
      <c r="H9" s="1123"/>
      <c r="I9" s="1123"/>
      <c r="J9" s="1124"/>
      <c r="K9" s="265">
        <v>1912584</v>
      </c>
      <c r="L9" s="266">
        <v>62206</v>
      </c>
      <c r="M9" s="267">
        <v>68135</v>
      </c>
      <c r="N9" s="268">
        <v>-8.6999999999999993</v>
      </c>
    </row>
    <row r="10" spans="1:16">
      <c r="A10" s="250"/>
      <c r="B10" s="246"/>
      <c r="C10" s="246"/>
      <c r="D10" s="246"/>
      <c r="E10" s="246"/>
      <c r="F10" s="246"/>
      <c r="G10" s="1122" t="s">
        <v>476</v>
      </c>
      <c r="H10" s="1123"/>
      <c r="I10" s="1123"/>
      <c r="J10" s="1124"/>
      <c r="K10" s="269">
        <v>171257</v>
      </c>
      <c r="L10" s="270">
        <v>5570</v>
      </c>
      <c r="M10" s="271">
        <v>7843</v>
      </c>
      <c r="N10" s="272">
        <v>-29</v>
      </c>
    </row>
    <row r="11" spans="1:16" ht="13.5" customHeight="1">
      <c r="A11" s="250"/>
      <c r="B11" s="246"/>
      <c r="C11" s="246"/>
      <c r="D11" s="246"/>
      <c r="E11" s="246"/>
      <c r="F11" s="246"/>
      <c r="G11" s="1122" t="s">
        <v>477</v>
      </c>
      <c r="H11" s="1123"/>
      <c r="I11" s="1123"/>
      <c r="J11" s="1124"/>
      <c r="K11" s="269">
        <v>373594</v>
      </c>
      <c r="L11" s="270">
        <v>12151</v>
      </c>
      <c r="M11" s="271">
        <v>8431</v>
      </c>
      <c r="N11" s="272">
        <v>44.1</v>
      </c>
    </row>
    <row r="12" spans="1:16" ht="13.5" customHeight="1">
      <c r="A12" s="250"/>
      <c r="B12" s="246"/>
      <c r="C12" s="246"/>
      <c r="D12" s="246"/>
      <c r="E12" s="246"/>
      <c r="F12" s="246"/>
      <c r="G12" s="1122" t="s">
        <v>478</v>
      </c>
      <c r="H12" s="1123"/>
      <c r="I12" s="1123"/>
      <c r="J12" s="1124"/>
      <c r="K12" s="269">
        <v>5298</v>
      </c>
      <c r="L12" s="270">
        <v>172</v>
      </c>
      <c r="M12" s="271">
        <v>1146</v>
      </c>
      <c r="N12" s="272">
        <v>-85</v>
      </c>
    </row>
    <row r="13" spans="1:16" ht="13.5" customHeight="1">
      <c r="A13" s="250"/>
      <c r="B13" s="246"/>
      <c r="C13" s="246"/>
      <c r="D13" s="246"/>
      <c r="E13" s="246"/>
      <c r="F13" s="246"/>
      <c r="G13" s="1122" t="s">
        <v>479</v>
      </c>
      <c r="H13" s="1123"/>
      <c r="I13" s="1123"/>
      <c r="J13" s="1124"/>
      <c r="K13" s="269" t="s">
        <v>480</v>
      </c>
      <c r="L13" s="270" t="s">
        <v>480</v>
      </c>
      <c r="M13" s="271">
        <v>13</v>
      </c>
      <c r="N13" s="272" t="s">
        <v>480</v>
      </c>
    </row>
    <row r="14" spans="1:16" ht="13.5" customHeight="1">
      <c r="A14" s="250"/>
      <c r="B14" s="246"/>
      <c r="C14" s="246"/>
      <c r="D14" s="246"/>
      <c r="E14" s="246"/>
      <c r="F14" s="246"/>
      <c r="G14" s="1122" t="s">
        <v>481</v>
      </c>
      <c r="H14" s="1123"/>
      <c r="I14" s="1123"/>
      <c r="J14" s="1124"/>
      <c r="K14" s="269">
        <v>87100</v>
      </c>
      <c r="L14" s="270">
        <v>2833</v>
      </c>
      <c r="M14" s="271">
        <v>2999</v>
      </c>
      <c r="N14" s="272">
        <v>-5.5</v>
      </c>
    </row>
    <row r="15" spans="1:16" ht="13.5" customHeight="1">
      <c r="A15" s="250"/>
      <c r="B15" s="246"/>
      <c r="C15" s="246"/>
      <c r="D15" s="246"/>
      <c r="E15" s="246"/>
      <c r="F15" s="246"/>
      <c r="G15" s="1122" t="s">
        <v>482</v>
      </c>
      <c r="H15" s="1123"/>
      <c r="I15" s="1123"/>
      <c r="J15" s="1124"/>
      <c r="K15" s="269">
        <v>37474</v>
      </c>
      <c r="L15" s="270">
        <v>1219</v>
      </c>
      <c r="M15" s="271">
        <v>1559</v>
      </c>
      <c r="N15" s="272">
        <v>-21.8</v>
      </c>
    </row>
    <row r="16" spans="1:16">
      <c r="A16" s="250"/>
      <c r="B16" s="246"/>
      <c r="C16" s="246"/>
      <c r="D16" s="246"/>
      <c r="E16" s="246"/>
      <c r="F16" s="246"/>
      <c r="G16" s="1125" t="s">
        <v>483</v>
      </c>
      <c r="H16" s="1126"/>
      <c r="I16" s="1126"/>
      <c r="J16" s="1127"/>
      <c r="K16" s="270">
        <v>-229671</v>
      </c>
      <c r="L16" s="270">
        <v>-7470</v>
      </c>
      <c r="M16" s="271">
        <v>-6577</v>
      </c>
      <c r="N16" s="272">
        <v>13.6</v>
      </c>
    </row>
    <row r="17" spans="1:16">
      <c r="A17" s="250"/>
      <c r="B17" s="246"/>
      <c r="C17" s="246"/>
      <c r="D17" s="246"/>
      <c r="E17" s="246"/>
      <c r="F17" s="246"/>
      <c r="G17" s="1125" t="s">
        <v>170</v>
      </c>
      <c r="H17" s="1126"/>
      <c r="I17" s="1126"/>
      <c r="J17" s="1127"/>
      <c r="K17" s="270">
        <v>2357636</v>
      </c>
      <c r="L17" s="270">
        <v>76681</v>
      </c>
      <c r="M17" s="271">
        <v>83548</v>
      </c>
      <c r="N17" s="272">
        <v>-8.1999999999999993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17" t="s">
        <v>488</v>
      </c>
      <c r="H21" s="1118"/>
      <c r="I21" s="1118"/>
      <c r="J21" s="1119"/>
      <c r="K21" s="282">
        <v>7.45</v>
      </c>
      <c r="L21" s="283">
        <v>8.0299999999999994</v>
      </c>
      <c r="M21" s="284">
        <v>-0.57999999999999996</v>
      </c>
      <c r="N21" s="251"/>
      <c r="O21" s="285"/>
      <c r="P21" s="281"/>
    </row>
    <row r="22" spans="1:16" s="286" customFormat="1">
      <c r="A22" s="281"/>
      <c r="B22" s="251"/>
      <c r="C22" s="251"/>
      <c r="D22" s="251"/>
      <c r="E22" s="251"/>
      <c r="F22" s="251"/>
      <c r="G22" s="1117" t="s">
        <v>489</v>
      </c>
      <c r="H22" s="1118"/>
      <c r="I22" s="1118"/>
      <c r="J22" s="1119"/>
      <c r="K22" s="287">
        <v>93.4</v>
      </c>
      <c r="L22" s="288">
        <v>97.6</v>
      </c>
      <c r="M22" s="289">
        <v>-4.2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20" t="s">
        <v>470</v>
      </c>
      <c r="L30" s="256"/>
      <c r="M30" s="257" t="s">
        <v>471</v>
      </c>
      <c r="N30" s="258"/>
    </row>
    <row r="31" spans="1:16">
      <c r="A31" s="250"/>
      <c r="B31" s="246"/>
      <c r="C31" s="246"/>
      <c r="D31" s="246"/>
      <c r="E31" s="246"/>
      <c r="F31" s="246"/>
      <c r="G31" s="259"/>
      <c r="H31" s="260"/>
      <c r="I31" s="260"/>
      <c r="J31" s="261"/>
      <c r="K31" s="1121"/>
      <c r="L31" s="262" t="s">
        <v>472</v>
      </c>
      <c r="M31" s="263" t="s">
        <v>473</v>
      </c>
      <c r="N31" s="264" t="s">
        <v>474</v>
      </c>
    </row>
    <row r="32" spans="1:16" ht="27" customHeight="1">
      <c r="A32" s="250"/>
      <c r="B32" s="246"/>
      <c r="C32" s="246"/>
      <c r="D32" s="246"/>
      <c r="E32" s="246"/>
      <c r="F32" s="246"/>
      <c r="G32" s="1133" t="s">
        <v>493</v>
      </c>
      <c r="H32" s="1134"/>
      <c r="I32" s="1134"/>
      <c r="J32" s="1135"/>
      <c r="K32" s="296">
        <v>1269950</v>
      </c>
      <c r="L32" s="296">
        <v>41305</v>
      </c>
      <c r="M32" s="297">
        <v>50382</v>
      </c>
      <c r="N32" s="298">
        <v>-18</v>
      </c>
    </row>
    <row r="33" spans="1:16" ht="13.5" customHeight="1">
      <c r="A33" s="250"/>
      <c r="B33" s="246"/>
      <c r="C33" s="246"/>
      <c r="D33" s="246"/>
      <c r="E33" s="246"/>
      <c r="F33" s="246"/>
      <c r="G33" s="1133" t="s">
        <v>494</v>
      </c>
      <c r="H33" s="1134"/>
      <c r="I33" s="1134"/>
      <c r="J33" s="1135"/>
      <c r="K33" s="296" t="s">
        <v>480</v>
      </c>
      <c r="L33" s="296" t="s">
        <v>480</v>
      </c>
      <c r="M33" s="297" t="s">
        <v>480</v>
      </c>
      <c r="N33" s="298" t="s">
        <v>480</v>
      </c>
    </row>
    <row r="34" spans="1:16" ht="27" customHeight="1">
      <c r="A34" s="250"/>
      <c r="B34" s="246"/>
      <c r="C34" s="246"/>
      <c r="D34" s="246"/>
      <c r="E34" s="246"/>
      <c r="F34" s="246"/>
      <c r="G34" s="1133" t="s">
        <v>495</v>
      </c>
      <c r="H34" s="1134"/>
      <c r="I34" s="1134"/>
      <c r="J34" s="1135"/>
      <c r="K34" s="296" t="s">
        <v>480</v>
      </c>
      <c r="L34" s="296" t="s">
        <v>480</v>
      </c>
      <c r="M34" s="297">
        <v>67</v>
      </c>
      <c r="N34" s="298" t="s">
        <v>480</v>
      </c>
    </row>
    <row r="35" spans="1:16" ht="27" customHeight="1">
      <c r="A35" s="250"/>
      <c r="B35" s="246"/>
      <c r="C35" s="246"/>
      <c r="D35" s="246"/>
      <c r="E35" s="246"/>
      <c r="F35" s="246"/>
      <c r="G35" s="1133" t="s">
        <v>496</v>
      </c>
      <c r="H35" s="1134"/>
      <c r="I35" s="1134"/>
      <c r="J35" s="1135"/>
      <c r="K35" s="296">
        <v>953367</v>
      </c>
      <c r="L35" s="296">
        <v>31008</v>
      </c>
      <c r="M35" s="297">
        <v>21211</v>
      </c>
      <c r="N35" s="298">
        <v>46.2</v>
      </c>
    </row>
    <row r="36" spans="1:16" ht="27" customHeight="1">
      <c r="A36" s="250"/>
      <c r="B36" s="246"/>
      <c r="C36" s="246"/>
      <c r="D36" s="246"/>
      <c r="E36" s="246"/>
      <c r="F36" s="246"/>
      <c r="G36" s="1133" t="s">
        <v>497</v>
      </c>
      <c r="H36" s="1134"/>
      <c r="I36" s="1134"/>
      <c r="J36" s="1135"/>
      <c r="K36" s="296">
        <v>86738</v>
      </c>
      <c r="L36" s="296">
        <v>2821</v>
      </c>
      <c r="M36" s="297">
        <v>3327</v>
      </c>
      <c r="N36" s="298">
        <v>-15.2</v>
      </c>
    </row>
    <row r="37" spans="1:16" ht="13.5" customHeight="1">
      <c r="A37" s="250"/>
      <c r="B37" s="246"/>
      <c r="C37" s="246"/>
      <c r="D37" s="246"/>
      <c r="E37" s="246"/>
      <c r="F37" s="246"/>
      <c r="G37" s="1133" t="s">
        <v>498</v>
      </c>
      <c r="H37" s="1134"/>
      <c r="I37" s="1134"/>
      <c r="J37" s="1135"/>
      <c r="K37" s="296">
        <v>107099</v>
      </c>
      <c r="L37" s="296">
        <v>3483</v>
      </c>
      <c r="M37" s="297">
        <v>797</v>
      </c>
      <c r="N37" s="298">
        <v>337</v>
      </c>
    </row>
    <row r="38" spans="1:16" ht="27" customHeight="1">
      <c r="A38" s="250"/>
      <c r="B38" s="246"/>
      <c r="C38" s="246"/>
      <c r="D38" s="246"/>
      <c r="E38" s="246"/>
      <c r="F38" s="246"/>
      <c r="G38" s="1136" t="s">
        <v>499</v>
      </c>
      <c r="H38" s="1137"/>
      <c r="I38" s="1137"/>
      <c r="J38" s="1138"/>
      <c r="K38" s="299">
        <v>370</v>
      </c>
      <c r="L38" s="299">
        <v>12</v>
      </c>
      <c r="M38" s="300">
        <v>3</v>
      </c>
      <c r="N38" s="301">
        <v>300</v>
      </c>
      <c r="O38" s="295"/>
    </row>
    <row r="39" spans="1:16">
      <c r="A39" s="250"/>
      <c r="B39" s="246"/>
      <c r="C39" s="246"/>
      <c r="D39" s="246"/>
      <c r="E39" s="246"/>
      <c r="F39" s="246"/>
      <c r="G39" s="1136" t="s">
        <v>500</v>
      </c>
      <c r="H39" s="1137"/>
      <c r="I39" s="1137"/>
      <c r="J39" s="1138"/>
      <c r="K39" s="302">
        <v>-31519</v>
      </c>
      <c r="L39" s="302">
        <v>-1025</v>
      </c>
      <c r="M39" s="303">
        <v>-4757</v>
      </c>
      <c r="N39" s="304">
        <v>-78.5</v>
      </c>
      <c r="O39" s="295"/>
    </row>
    <row r="40" spans="1:16" ht="27" customHeight="1">
      <c r="A40" s="250"/>
      <c r="B40" s="246"/>
      <c r="C40" s="246"/>
      <c r="D40" s="246"/>
      <c r="E40" s="246"/>
      <c r="F40" s="246"/>
      <c r="G40" s="1133" t="s">
        <v>501</v>
      </c>
      <c r="H40" s="1134"/>
      <c r="I40" s="1134"/>
      <c r="J40" s="1135"/>
      <c r="K40" s="302">
        <v>-1325928</v>
      </c>
      <c r="L40" s="302">
        <v>-43125</v>
      </c>
      <c r="M40" s="303">
        <v>-48278</v>
      </c>
      <c r="N40" s="304">
        <v>-10.7</v>
      </c>
      <c r="O40" s="295"/>
    </row>
    <row r="41" spans="1:16">
      <c r="A41" s="250"/>
      <c r="B41" s="246"/>
      <c r="C41" s="246"/>
      <c r="D41" s="246"/>
      <c r="E41" s="246"/>
      <c r="F41" s="246"/>
      <c r="G41" s="1139" t="s">
        <v>281</v>
      </c>
      <c r="H41" s="1140"/>
      <c r="I41" s="1140"/>
      <c r="J41" s="1141"/>
      <c r="K41" s="296">
        <v>1060077</v>
      </c>
      <c r="L41" s="302">
        <v>34479</v>
      </c>
      <c r="M41" s="303">
        <v>22752</v>
      </c>
      <c r="N41" s="304">
        <v>51.5</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28" t="s">
        <v>470</v>
      </c>
      <c r="J49" s="1130" t="s">
        <v>505</v>
      </c>
      <c r="K49" s="1131"/>
      <c r="L49" s="1131"/>
      <c r="M49" s="1131"/>
      <c r="N49" s="1132"/>
    </row>
    <row r="50" spans="1:14">
      <c r="A50" s="250"/>
      <c r="B50" s="246"/>
      <c r="C50" s="246"/>
      <c r="D50" s="246"/>
      <c r="E50" s="246"/>
      <c r="F50" s="246"/>
      <c r="G50" s="314"/>
      <c r="H50" s="315"/>
      <c r="I50" s="1129"/>
      <c r="J50" s="316" t="s">
        <v>506</v>
      </c>
      <c r="K50" s="317" t="s">
        <v>507</v>
      </c>
      <c r="L50" s="318" t="s">
        <v>508</v>
      </c>
      <c r="M50" s="319" t="s">
        <v>509</v>
      </c>
      <c r="N50" s="320" t="s">
        <v>510</v>
      </c>
    </row>
    <row r="51" spans="1:14">
      <c r="A51" s="250"/>
      <c r="B51" s="246"/>
      <c r="C51" s="246"/>
      <c r="D51" s="246"/>
      <c r="E51" s="246"/>
      <c r="F51" s="246"/>
      <c r="G51" s="312" t="s">
        <v>511</v>
      </c>
      <c r="H51" s="313"/>
      <c r="I51" s="321">
        <v>2636574</v>
      </c>
      <c r="J51" s="322">
        <v>82812</v>
      </c>
      <c r="K51" s="323">
        <v>6.9</v>
      </c>
      <c r="L51" s="324">
        <v>75709</v>
      </c>
      <c r="M51" s="325">
        <v>12.7</v>
      </c>
      <c r="N51" s="326">
        <v>-5.8</v>
      </c>
    </row>
    <row r="52" spans="1:14">
      <c r="A52" s="250"/>
      <c r="B52" s="246"/>
      <c r="C52" s="246"/>
      <c r="D52" s="246"/>
      <c r="E52" s="246"/>
      <c r="F52" s="246"/>
      <c r="G52" s="327"/>
      <c r="H52" s="328" t="s">
        <v>512</v>
      </c>
      <c r="I52" s="329">
        <v>1208569</v>
      </c>
      <c r="J52" s="330">
        <v>37960</v>
      </c>
      <c r="K52" s="331">
        <v>-11.5</v>
      </c>
      <c r="L52" s="332">
        <v>35212</v>
      </c>
      <c r="M52" s="333">
        <v>0</v>
      </c>
      <c r="N52" s="334">
        <v>-11.5</v>
      </c>
    </row>
    <row r="53" spans="1:14">
      <c r="A53" s="250"/>
      <c r="B53" s="246"/>
      <c r="C53" s="246"/>
      <c r="D53" s="246"/>
      <c r="E53" s="246"/>
      <c r="F53" s="246"/>
      <c r="G53" s="312" t="s">
        <v>513</v>
      </c>
      <c r="H53" s="313"/>
      <c r="I53" s="321">
        <v>3884037</v>
      </c>
      <c r="J53" s="322">
        <v>122645</v>
      </c>
      <c r="K53" s="323">
        <v>48.1</v>
      </c>
      <c r="L53" s="324">
        <v>90961</v>
      </c>
      <c r="M53" s="325">
        <v>20.100000000000001</v>
      </c>
      <c r="N53" s="326">
        <v>28</v>
      </c>
    </row>
    <row r="54" spans="1:14">
      <c r="A54" s="250"/>
      <c r="B54" s="246"/>
      <c r="C54" s="246"/>
      <c r="D54" s="246"/>
      <c r="E54" s="246"/>
      <c r="F54" s="246"/>
      <c r="G54" s="327"/>
      <c r="H54" s="328" t="s">
        <v>512</v>
      </c>
      <c r="I54" s="329">
        <v>1372792</v>
      </c>
      <c r="J54" s="330">
        <v>43348</v>
      </c>
      <c r="K54" s="331">
        <v>14.2</v>
      </c>
      <c r="L54" s="332">
        <v>37720</v>
      </c>
      <c r="M54" s="333">
        <v>7.1</v>
      </c>
      <c r="N54" s="334">
        <v>7.1</v>
      </c>
    </row>
    <row r="55" spans="1:14">
      <c r="A55" s="250"/>
      <c r="B55" s="246"/>
      <c r="C55" s="246"/>
      <c r="D55" s="246"/>
      <c r="E55" s="246"/>
      <c r="F55" s="246"/>
      <c r="G55" s="312" t="s">
        <v>514</v>
      </c>
      <c r="H55" s="313"/>
      <c r="I55" s="321">
        <v>2445072</v>
      </c>
      <c r="J55" s="322">
        <v>78110</v>
      </c>
      <c r="K55" s="323">
        <v>-36.299999999999997</v>
      </c>
      <c r="L55" s="324">
        <v>106614</v>
      </c>
      <c r="M55" s="325">
        <v>17.2</v>
      </c>
      <c r="N55" s="326">
        <v>-53.5</v>
      </c>
    </row>
    <row r="56" spans="1:14">
      <c r="A56" s="250"/>
      <c r="B56" s="246"/>
      <c r="C56" s="246"/>
      <c r="D56" s="246"/>
      <c r="E56" s="246"/>
      <c r="F56" s="246"/>
      <c r="G56" s="327"/>
      <c r="H56" s="328" t="s">
        <v>512</v>
      </c>
      <c r="I56" s="329">
        <v>1324806</v>
      </c>
      <c r="J56" s="330">
        <v>42322</v>
      </c>
      <c r="K56" s="331">
        <v>-2.4</v>
      </c>
      <c r="L56" s="332">
        <v>45545</v>
      </c>
      <c r="M56" s="333">
        <v>20.7</v>
      </c>
      <c r="N56" s="334">
        <v>-23.1</v>
      </c>
    </row>
    <row r="57" spans="1:14">
      <c r="A57" s="250"/>
      <c r="B57" s="246"/>
      <c r="C57" s="246"/>
      <c r="D57" s="246"/>
      <c r="E57" s="246"/>
      <c r="F57" s="246"/>
      <c r="G57" s="312" t="s">
        <v>515</v>
      </c>
      <c r="H57" s="313"/>
      <c r="I57" s="321">
        <v>1935495</v>
      </c>
      <c r="J57" s="322">
        <v>62179</v>
      </c>
      <c r="K57" s="323">
        <v>-20.399999999999999</v>
      </c>
      <c r="L57" s="324">
        <v>81768</v>
      </c>
      <c r="M57" s="325">
        <v>-23.3</v>
      </c>
      <c r="N57" s="326">
        <v>2.9</v>
      </c>
    </row>
    <row r="58" spans="1:14">
      <c r="A58" s="250"/>
      <c r="B58" s="246"/>
      <c r="C58" s="246"/>
      <c r="D58" s="246"/>
      <c r="E58" s="246"/>
      <c r="F58" s="246"/>
      <c r="G58" s="327"/>
      <c r="H58" s="328" t="s">
        <v>512</v>
      </c>
      <c r="I58" s="329">
        <v>976469</v>
      </c>
      <c r="J58" s="330">
        <v>31369</v>
      </c>
      <c r="K58" s="331">
        <v>-25.9</v>
      </c>
      <c r="L58" s="332">
        <v>37917</v>
      </c>
      <c r="M58" s="333">
        <v>-16.7</v>
      </c>
      <c r="N58" s="334">
        <v>-9.1999999999999993</v>
      </c>
    </row>
    <row r="59" spans="1:14">
      <c r="A59" s="250"/>
      <c r="B59" s="246"/>
      <c r="C59" s="246"/>
      <c r="D59" s="246"/>
      <c r="E59" s="246"/>
      <c r="F59" s="246"/>
      <c r="G59" s="312" t="s">
        <v>516</v>
      </c>
      <c r="H59" s="313"/>
      <c r="I59" s="321">
        <v>1579341</v>
      </c>
      <c r="J59" s="322">
        <v>51367</v>
      </c>
      <c r="K59" s="323">
        <v>-17.399999999999999</v>
      </c>
      <c r="L59" s="324">
        <v>65876</v>
      </c>
      <c r="M59" s="325">
        <v>-19.399999999999999</v>
      </c>
      <c r="N59" s="326">
        <v>2</v>
      </c>
    </row>
    <row r="60" spans="1:14">
      <c r="A60" s="250"/>
      <c r="B60" s="246"/>
      <c r="C60" s="246"/>
      <c r="D60" s="246"/>
      <c r="E60" s="246"/>
      <c r="F60" s="246"/>
      <c r="G60" s="327"/>
      <c r="H60" s="328" t="s">
        <v>512</v>
      </c>
      <c r="I60" s="335">
        <v>616357</v>
      </c>
      <c r="J60" s="330">
        <v>20047</v>
      </c>
      <c r="K60" s="331">
        <v>-36.1</v>
      </c>
      <c r="L60" s="332">
        <v>36484</v>
      </c>
      <c r="M60" s="333">
        <v>-3.8</v>
      </c>
      <c r="N60" s="334">
        <v>-32.299999999999997</v>
      </c>
    </row>
    <row r="61" spans="1:14">
      <c r="A61" s="250"/>
      <c r="B61" s="246"/>
      <c r="C61" s="246"/>
      <c r="D61" s="246"/>
      <c r="E61" s="246"/>
      <c r="F61" s="246"/>
      <c r="G61" s="312" t="s">
        <v>517</v>
      </c>
      <c r="H61" s="336"/>
      <c r="I61" s="337">
        <v>2496104</v>
      </c>
      <c r="J61" s="338">
        <v>79423</v>
      </c>
      <c r="K61" s="339">
        <v>-3.8</v>
      </c>
      <c r="L61" s="340">
        <v>84186</v>
      </c>
      <c r="M61" s="341">
        <v>1.5</v>
      </c>
      <c r="N61" s="326">
        <v>-5.3</v>
      </c>
    </row>
    <row r="62" spans="1:14">
      <c r="A62" s="250"/>
      <c r="B62" s="246"/>
      <c r="C62" s="246"/>
      <c r="D62" s="246"/>
      <c r="E62" s="246"/>
      <c r="F62" s="246"/>
      <c r="G62" s="327"/>
      <c r="H62" s="328" t="s">
        <v>512</v>
      </c>
      <c r="I62" s="329">
        <v>1099799</v>
      </c>
      <c r="J62" s="330">
        <v>35009</v>
      </c>
      <c r="K62" s="331">
        <v>-12.3</v>
      </c>
      <c r="L62" s="332">
        <v>38576</v>
      </c>
      <c r="M62" s="333">
        <v>1.5</v>
      </c>
      <c r="N62" s="334">
        <v>-13.8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4"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61"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2" t="s">
        <v>3</v>
      </c>
      <c r="D47" s="1142"/>
      <c r="E47" s="1143"/>
      <c r="F47" s="11">
        <v>12.59</v>
      </c>
      <c r="G47" s="12">
        <v>11.72</v>
      </c>
      <c r="H47" s="12">
        <v>11</v>
      </c>
      <c r="I47" s="12">
        <v>10.91</v>
      </c>
      <c r="J47" s="13">
        <v>10.37</v>
      </c>
    </row>
    <row r="48" spans="2:10" ht="57.75" customHeight="1">
      <c r="B48" s="14"/>
      <c r="C48" s="1144" t="s">
        <v>4</v>
      </c>
      <c r="D48" s="1144"/>
      <c r="E48" s="1145"/>
      <c r="F48" s="15">
        <v>4.9000000000000004</v>
      </c>
      <c r="G48" s="16">
        <v>6.06</v>
      </c>
      <c r="H48" s="16">
        <v>4.3899999999999997</v>
      </c>
      <c r="I48" s="16">
        <v>5.26</v>
      </c>
      <c r="J48" s="17">
        <v>5.0999999999999996</v>
      </c>
    </row>
    <row r="49" spans="2:10" ht="57.75" customHeight="1" thickBot="1">
      <c r="B49" s="18"/>
      <c r="C49" s="1146" t="s">
        <v>5</v>
      </c>
      <c r="D49" s="1146"/>
      <c r="E49" s="1147"/>
      <c r="F49" s="19" t="s">
        <v>524</v>
      </c>
      <c r="G49" s="20">
        <v>2.88</v>
      </c>
      <c r="H49" s="20" t="s">
        <v>525</v>
      </c>
      <c r="I49" s="20">
        <v>2.2200000000000002</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2018-03-01T09:58:48Z</cp:lastPrinted>
  <dcterms:created xsi:type="dcterms:W3CDTF">2018-01-24T04:44:25Z</dcterms:created>
  <dcterms:modified xsi:type="dcterms:W3CDTF">2018-03-08T04:39:18Z</dcterms:modified>
  <cp:category/>
</cp:coreProperties>
</file>