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3決算統計（R04)\230302令和３年度財政状況資料集の作成について\04修正版\"/>
    </mc:Choice>
  </mc:AlternateContent>
  <bookViews>
    <workbookView xWindow="0" yWindow="0" windowWidth="28800" windowHeight="119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 r="BE34" i="10"/>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<sst xmlns="http://schemas.openxmlformats.org/spreadsheetml/2006/main" count="1030" uniqueCount="604">
  <si>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</si>
  <si>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</si>
  <si>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</si>
  <si>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</si>
  <si>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</si>
  <si>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</si>
  <si>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</si>
  <si>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</si>
  <si>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</si>
  <si>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</si>
  <si>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</si>
  <si>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</si>
  <si>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</si>
  <si>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</si>
  <si>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</si>
  <si>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</si>
  <si>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</si>
  <si>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</si>
  <si>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</si>
  <si>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</si>
  <si>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</si>
  <si>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</si>
  <si>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</si>
  <si>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</si>
  <si>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</si>
  <si>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</si>
  <si>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</si>
  <si>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</si>
  <si>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</si>
  <si>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</si>
  <si>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</si>
  <si>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</si>
  <si>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</si>
  <si>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</si>
  <si>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</si>
  <si>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</si>
  <si>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</si>
  <si>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</si>
  <si>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</si>
  <si>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</si>
  <si>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</si>
  <si>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</si>
  <si>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</si>
  <si>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</si>
  <si>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</si>
  <si>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</si>
  <si>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</si>
  <si>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</si>
  <si>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</si>
  <si>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</si>
  <si>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</si>
  <si>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</si>
  <si>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</si>
  <si>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</si>
  <si>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</si>
  <si>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</si>
  <si>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</si>
  <si>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</si>
  <si>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</si>
  <si>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</si>
  <si>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</si>
  <si>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</si>
  <si>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</si>
  <si>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</si>
  <si>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</si>
  <si>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</si>
  <si>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</si>
  <si>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</si>
  <si>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</si>
  <si>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</si>
  <si>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</si>
  <si>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</si>
  <si>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</si>
  <si>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</si>
  <si>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</si>
  <si>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</si>
  <si>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</si>
  <si>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</si>
  <si>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</si>
  <si>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</si>
  <si>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</si>
  <si>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</si>
  <si>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</si>
  <si>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</si>
  <si>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</si>
  <si>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</si>
  <si>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</si>
  <si>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</si>
  <si>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</si>
  <si>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</si>
  <si>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</si>
  <si>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</si>
  <si>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</si>
  <si>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</si>
  <si>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</si>
  <si>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</si>
  <si>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</si>
  <si>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</si>
  <si>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</si>
  <si>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</si>
  <si>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</si>
  <si>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</si>
  <si>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</si>
  <si>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</si>
  <si>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</si>
  <si>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</si>
  <si>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</si>
  <si>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</si>
  <si>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</si>
  <si>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</si>
  <si>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</si>
  <si>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</si>
  <si>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</si>
  <si>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</si>
  <si>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</si>
  <si>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</si>
  <si>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</si>
  <si>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</si>
  <si>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</si>
  <si>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</si>
  <si>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</si>
  <si>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</si>
  <si>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</si>
  <si>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</si>
  <si>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</si>
  <si>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</si>
  <si>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</si>
  <si>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</si>
  <si>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</si>
  <si>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</si>
  <si>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</si>
  <si>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</si>
  <si>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</si>
  <si>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</si>
  <si>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</si>
  <si>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</si>
  <si>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</si>
  <si>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</si>
  <si>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</si>
  <si>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</si>
  <si>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</si>
  <si>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</si>
  <si>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</si>
  <si>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</si>
  <si>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</si>
  <si>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</si>
  <si>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</si>
  <si>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</si>
  <si>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</si>
  <si>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</si>
  <si>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</si>
  <si>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</si>
  <si>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</si>
  <si>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</si>
  <si>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</si>
  <si>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</si>
  <si>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</si>
  <si>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</si>
  <si>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</si>
  <si>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</si>
  <si>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</si>
  <si>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</si>
  <si>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</si>
  <si>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</si>
  <si>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</si>
  <si>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</si>
  <si>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</si>
  <si>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</si>
  <si>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</si>
  <si>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</si>
  <si>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</si>
  <si>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</si>
  <si>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</si>
  <si>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</si>
  <si>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</si>
  <si>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</si>
  <si>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</si>
  <si>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</si>
  <si>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</si>
  <si>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</si>
  <si>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</si>
  <si>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</si>
  <si>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</si>
  <si>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</si>
  <si>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</si>
  <si>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</si>
  <si>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</si>
  <si>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</si>
  <si>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</si>
  <si>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</si>
  <si>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</si>
  <si>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</si>
  <si>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</si>
  <si>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</si>
  <si>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</si>
  <si>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</si>
  <si>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</si>
  <si>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</si>
  <si>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</si>
  <si>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</si>
  <si>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</si>
  <si>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</si>
  <si>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</si>
  <si>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</si>
  <si>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</si>
  <si>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</si>
  <si>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</si>
  <si>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</si>
  <si>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</si>
  <si>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</si>
  <si>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</si>
  <si>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</si>
  <si>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富山県小矢部市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</si>
  <si>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</si>
  <si>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</si>
  <si>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</si>
  <si>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</si>
  <si>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</si>
  <si>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</si>
  <si>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</si>
  <si>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</si>
  <si>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</si>
  <si>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</si>
  <si>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</si>
  <si>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</si>
  <si>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</si>
  <si>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</si>
  <si>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</si>
  <si>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</si>
  <si>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</si>
  <si>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</si>
  <si>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</si>
  <si>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</si>
  <si>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</si>
  <si>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</si>
  <si>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</si>
  <si>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</si>
  <si>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</si>
  <si>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</si>
  <si>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</si>
  <si>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</si>
  <si>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</si>
  <si>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</si>
  <si>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</si>
  <si>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</si>
  <si>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</si>
  <si>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</si>
  <si>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</si>
  <si>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</si>
  <si>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</si>
  <si>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</si>
  <si>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</si>
  <si>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</si>
  <si>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</si>
  <si>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</si>
  <si>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</si>
  <si>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</si>
  <si>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</si>
  <si>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</si>
  <si>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</si>
  <si>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</si>
  <si>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</si>
  <si>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</si>
  <si>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</si>
  <si>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</si>
  <si>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</si>
  <si>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</si>
  <si>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</si>
  <si>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</si>
  <si>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</si>
  <si>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</si>
  <si>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</si>
  <si>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</si>
  <si>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</si>
  <si>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</si>
  <si>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</si>
  <si>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</si>
  <si>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</si>
  <si>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</si>
  <si>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</si>
  <si>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</si>
  <si>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</si>
  <si>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</si>
  <si>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</si>
  <si>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</si>
  <si>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</si>
  <si>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</si>
  <si>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</si>
  <si>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</si>
  <si>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</si>
  <si>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</si>
  <si>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</si>
  <si>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</si>
  <si>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</si>
  <si>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</si>
  <si>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</si>
  <si>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</si>
  <si>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</si>
  <si>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</si>
  <si>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</si>
  <si>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</si>
  <si>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</si>
  <si>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</si>
  <si>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</si>
  <si>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</si>
  <si>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</si>
  <si>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</si>
  <si>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</si>
  <si>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</si>
  <si>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</si>
  <si>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</si>
  <si>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</si>
  <si>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</si>
  <si>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</si>
  <si>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</si>
  <si>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</si>
  <si>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</si>
  <si>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</si>
  <si>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</si>
  <si>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</si>
  <si>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</si>
  <si>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</si>
  <si>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</si>
  <si>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</si>
  <si>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</si>
  <si>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</si>
  <si>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</si>
  <si>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</si>
  <si>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</si>
  <si>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</si>
  <si>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</si>
  <si>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</si>
  <si>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</si>
  <si>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</si>
  <si>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</si>
  <si>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</si>
  <si>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</si>
  <si>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</si>
  <si>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</si>
  <si>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</si>
  <si>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</si>
  <si>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</si>
  <si>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</si>
  <si>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</si>
  <si>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</si>
  <si>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</si>
  <si>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</si>
  <si>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</si>
  <si>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</si>
  <si>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</si>
  <si>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</si>
  <si>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</si>
  <si>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</si>
  <si>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</si>
  <si>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</si>
  <si>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</si>
  <si>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</si>
  <si>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</si>
  <si>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</si>
  <si>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</si>
  <si>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</si>
  <si>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</si>
  <si>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</si>
  <si>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</si>
  <si>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</si>
  <si>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</si>
  <si>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富山県小矢部市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</si>
  <si>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</si>
  <si>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</si>
  <si>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</si>
  <si>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</si>
  <si>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</si>
  <si>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</si>
  <si>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</si>
  <si>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</si>
  <si>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</si>
  <si>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</si>
  <si>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</si>
  <si>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</si>
  <si>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</si>
  <si>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</si>
  <si>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</si>
  <si>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</si>
  <si>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</si>
  <si>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</si>
  <si>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</si>
  <si>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</si>
  <si>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</si>
  <si>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</si>
  <si>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</si>
  <si>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</si>
  <si>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</si>
  <si>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</si>
  <si>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</si>
  <si>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</si>
  <si>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</si>
  <si>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</si>
  <si>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</si>
  <si>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</si>
  <si>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</si>
  <si>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</si>
  <si>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</si>
  <si>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</si>
  <si>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</si>
  <si>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</si>
  <si>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</si>
  <si>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</si>
  <si>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</si>
  <si>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東部産業団地事業特別会計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</si>
  <si>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</si>
  <si>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</si>
  <si>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</si>
  <si>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</si>
  <si>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</si>
  <si>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</si>
  <si>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</si>
  <si>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</si>
  <si>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</si>
  <si>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</si>
  <si>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</si>
  <si>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</si>
  <si>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</si>
  <si>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</si>
  <si>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</si>
  <si>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</si>
  <si>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</si>
  <si>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</si>
  <si>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</si>
  <si>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</si>
  <si>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</si>
  <si>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</si>
  <si>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</si>
  <si>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</si>
  <si>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</si>
  <si>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</si>
  <si>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</si>
  <si>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</si>
  <si>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</si>
  <si>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</si>
  <si>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</si>
  <si>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</si>
  <si>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</si>
  <si>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</si>
  <si>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</si>
  <si>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</si>
  <si>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</si>
  <si>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</si>
  <si>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</si>
  <si>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</si>
  <si>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</si>
  <si>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</si>
  <si>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</si>
  <si>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</si>
  <si>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</si>
  <si>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</si>
  <si>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</si>
  <si>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</si>
  <si>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</si>
  <si>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</si>
  <si>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</si>
  <si>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</si>
  <si>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</si>
  <si>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</si>
  <si>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</si>
  <si>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</si>
  <si>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</si>
  <si>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</si>
  <si>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</si>
  <si>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</si>
  <si>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</si>
  <si>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</si>
  <si>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</si>
  <si>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</si>
  <si>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</si>
  <si>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</si>
  <si>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</si>
  <si>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</si>
  <si>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</si>
  <si>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</si>
  <si>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</si>
  <si>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</si>
  <si>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</si>
  <si>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</si>
  <si>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</si>
  <si>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</si>
  <si>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</si>
  <si>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</si>
  <si>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</si>
  <si>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</si>
  <si>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</si>
  <si>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</si>
  <si>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</si>
  <si>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</si>
  <si>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</si>
  <si>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</si>
  <si>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</si>
  <si>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</si>
  <si>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</si>
  <si>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</si>
  <si>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</si>
  <si>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</si>
  <si>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</si>
  <si>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</si>
  <si>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</si>
  <si>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</si>
  <si>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</si>
  <si>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</si>
  <si>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</si>
  <si>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</si>
  <si>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</si>
  <si>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</si>
  <si>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</si>
  <si>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</si>
  <si>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</si>
  <si>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</si>
  <si>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</si>
  <si>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</si>
  <si>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</si>
  <si>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</si>
  <si>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</si>
  <si>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</si>
  <si>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</si>
  <si>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</si>
  <si>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</si>
  <si>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</si>
  <si>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</si>
  <si>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</si>
  <si>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</si>
  <si>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</si>
  <si>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</si>
  <si>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</si>
  <si>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</si>
  <si>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</si>
  <si>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</si>
  <si>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</si>
  <si>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</si>
  <si>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</si>
  <si>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</si>
  <si>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</si>
  <si>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</si>
  <si>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</si>
  <si>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</si>
  <si>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</si>
  <si>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</si>
  <si>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</si>
  <si>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</si>
  <si>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</si>
  <si>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</si>
  <si>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</si>
  <si>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</si>
  <si>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</si>
  <si>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</si>
  <si>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</si>
  <si>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</si>
  <si>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</si>
  <si>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</si>
  <si>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</si>
  <si>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</si>
  <si>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</si>
  <si>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</si>
  <si>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</si>
  <si>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</si>
  <si>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</si>
  <si>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</si>
  <si>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</si>
  <si>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</si>
  <si>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</si>
  <si>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3.07</t>
  </si>
  <si>
    <t>▲ 3.72</t>
  </si>
  <si>
    <t>▲ 1.86</t>
  </si>
  <si>
    <t>一般会計</t>
  </si>
  <si>
    <t>水道事業会計</t>
  </si>
  <si>
    <t>下水道事業会計</t>
  </si>
  <si>
    <t>国民健康保険事業特別会計</t>
  </si>
  <si>
    <t>後期高齢者医療事業特別会計</t>
  </si>
  <si>
    <t>公共用地先行取得事業特別会計</t>
  </si>
  <si>
    <t>東部産業団地事業特別会計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</si>
  <si>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</si>
  <si>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</si>
  <si>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</si>
  <si>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</si>
  <si>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</si>
  <si>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</si>
  <si>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</si>
  <si>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</si>
  <si>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砺波地方衛生施設組合</t>
    <rPh sb="0" eb="2">
      <t>トナミ</t>
    </rPh>
    <rPh sb="2" eb="4">
      <t>チホウ</t>
    </rPh>
    <rPh sb="4" eb="6">
      <t>エイセイ</t>
    </rPh>
    <rPh sb="6" eb="8">
      <t>シセツ</t>
    </rPh>
    <rPh sb="8" eb="10">
      <t>クミアイ</t>
    </rPh>
    <phoneticPr fontId="5"/>
  </si>
  <si>
    <t>小矢部川中流水害予防組合</t>
    <rPh sb="0" eb="3">
      <t>オヤベ</t>
    </rPh>
    <rPh sb="3" eb="4">
      <t>ガワ</t>
    </rPh>
    <rPh sb="4" eb="6">
      <t>チュウリュウ</t>
    </rPh>
    <rPh sb="6" eb="8">
      <t>スイガイ</t>
    </rPh>
    <rPh sb="8" eb="10">
      <t>ヨボウ</t>
    </rPh>
    <rPh sb="10" eb="12">
      <t>クミアイ</t>
    </rPh>
    <phoneticPr fontId="5"/>
  </si>
  <si>
    <t>富山県市町村総合事務組合</t>
    <rPh sb="0" eb="3">
      <t>トヤマケン</t>
    </rPh>
    <rPh sb="3" eb="6">
      <t>シチョウソン</t>
    </rPh>
    <rPh sb="6" eb="8">
      <t>ソウゴウ</t>
    </rPh>
    <rPh sb="8" eb="10">
      <t>ジム</t>
    </rPh>
    <rPh sb="10" eb="12">
      <t>クミアイ</t>
    </rPh>
    <phoneticPr fontId="5"/>
  </si>
  <si>
    <t>高岡地区広域圏事務組合</t>
    <rPh sb="0" eb="2">
      <t>タカオカ</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</si>
  <si>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</si>
  <si>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砺波地方介護保険組合</t>
    <rPh sb="0" eb="2">
      <t>トナミ</t>
    </rPh>
    <rPh sb="2" eb="4">
      <t>チホウ</t>
    </rPh>
    <rPh sb="4" eb="6">
      <t>カイゴ</t>
    </rPh>
    <rPh sb="6" eb="8">
      <t>ホケン</t>
    </rPh>
    <rPh sb="8" eb="10">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</si>
  <si>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</si>
  <si>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砺波地域消防組合</t>
    <rPh sb="0" eb="2">
      <t>トナミ</t>
    </rPh>
    <rPh sb="2" eb="4">
      <t>チイキ</t>
    </rPh>
    <rPh sb="4" eb="6">
      <t>ショウボウ</t>
    </rPh>
    <rPh sb="6" eb="8">
      <t>クミアイ</t>
    </rPh>
    <phoneticPr fontId="5"/>
  </si>
  <si>
    <t>公益財団法人クロスランドおやべ</t>
    <rPh sb="0" eb="2">
      <t>コウエキ</t>
    </rPh>
    <rPh sb="2" eb="4">
      <t>ザイダン</t>
    </rPh>
    <rPh sb="4" eb="6">
      <t>ホウジン</t>
    </rPh>
    <phoneticPr fontId="5"/>
  </si>
  <si>
    <t>公益財団法人小矢部市体育協会</t>
    <rPh sb="0" eb="2">
      <t>コウエキ</t>
    </rPh>
    <rPh sb="2" eb="4">
      <t>ザイダン</t>
    </rPh>
    <rPh sb="4" eb="6">
      <t>ホウジン</t>
    </rPh>
    <rPh sb="6" eb="10">
      <t>オヤベシ</t>
    </rPh>
    <rPh sb="10" eb="12">
      <t>タイイク</t>
    </rPh>
    <rPh sb="12" eb="14">
      <t>キョウカイ</t>
    </rPh>
    <phoneticPr fontId="5"/>
  </si>
  <si>
    <t>小矢部市土地開発公社</t>
    <rPh sb="0" eb="4">
      <t>オヤベシ</t>
    </rPh>
    <rPh sb="4" eb="6">
      <t>トチ</t>
    </rPh>
    <rPh sb="6" eb="8">
      <t>カイハツ</t>
    </rPh>
    <rPh sb="8" eb="10">
      <t>コウシャ</t>
    </rPh>
    <phoneticPr fontId="5"/>
  </si>
  <si>
    <t>〇</t>
    <phoneticPr fontId="2"/>
  </si>
  <si>
    <t xml:space="preserve">※8：職員の状況については、令和3年地方公務員給与実態調査に基づいている。 </t>
    <phoneticPr fontId="2"/>
  </si>
  <si>
    <t>健やか福祉基金</t>
    <rPh sb="0" eb="1">
      <t>スコ</t>
    </rPh>
    <rPh sb="3" eb="5">
      <t>フクシ</t>
    </rPh>
    <rPh sb="5" eb="7">
      <t>キキン</t>
    </rPh>
    <phoneticPr fontId="5"/>
  </si>
  <si>
    <t>ふるさとおやべ応援基金</t>
    <rPh sb="7" eb="9">
      <t>オウエン</t>
    </rPh>
    <rPh sb="9" eb="11">
      <t>キキン</t>
    </rPh>
    <phoneticPr fontId="5"/>
  </si>
  <si>
    <t>スポーツ振興基金</t>
    <rPh sb="4" eb="6">
      <t>シンコウ</t>
    </rPh>
    <rPh sb="6" eb="8">
      <t>キキン</t>
    </rPh>
    <phoneticPr fontId="5"/>
  </si>
  <si>
    <t>庁舎整備基金</t>
    <rPh sb="0" eb="2">
      <t>チョウシャ</t>
    </rPh>
    <rPh sb="2" eb="4">
      <t>セイビ</t>
    </rPh>
    <rPh sb="4" eb="6">
      <t>キキン</t>
    </rPh>
    <phoneticPr fontId="5"/>
  </si>
  <si>
    <t>森林環境譲与税基金</t>
    <rPh sb="0" eb="9">
      <t>シンリンカンキョウジョウヨゼイキキン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</si>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</sst>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0" fontId="34" fillId="0" borderId="100" xfId="15"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D48B-41D3-BF22-76237A9F4F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76604</c:v>
                </c:pt>
                <c:pt idx="1">
                  <c:v>142721</c:v>
                </c:pt>
                <c:pt idx="2">
                  <c:v>149748</c:v>
                </c:pt>
                <c:pt idx="3">
                  <c:v>105602</c:v>
                </c:pt>
                <c:pt idx="4">
                  <c:v>81441</c:v>
                </c:pt>
              </c:numCache>
            </c:numRef>
          </c:val>
          <c:smooth val="0"/>
          <c:extLst>
            <c:ext xmlns:c16="http://schemas.microsoft.com/office/drawing/2014/chart" uri="{C3380CC4-5D6E-409C-BE32-E72D297353CC}">
              <c16:uniqueId val="{00000001-D48B-41D3-BF22-76237A9F4F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2.58</c:v>
                </c:pt>
                <c:pt idx="1">
                  <c:v>1.25</c:v>
                </c:pt>
                <c:pt idx="2">
                  <c:v>1.59</c:v>
                </c:pt>
                <c:pt idx="3">
                  <c:v>3.75</c:v>
                </c:pt>
                <c:pt idx="4">
                  <c:v>10.43</c:v>
                </c:pt>
              </c:numCache>
            </c:numRef>
          </c:val>
          <c:extLst>
            <c:ext xmlns:c16="http://schemas.microsoft.com/office/drawing/2014/chart" uri="{C3380CC4-5D6E-409C-BE32-E72D297353CC}">
              <c16:uniqueId val="{00000000-AFA5-4C81-8266-BA53E27169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9.65</c:v>
                </c:pt>
                <c:pt idx="1">
                  <c:v>7.17</c:v>
                </c:pt>
                <c:pt idx="2">
                  <c:v>4.9400000000000004</c:v>
                </c:pt>
                <c:pt idx="3">
                  <c:v>5.91</c:v>
                </c:pt>
                <c:pt idx="4">
                  <c:v>7.97</c:v>
                </c:pt>
              </c:numCache>
            </c:numRef>
          </c:val>
          <c:extLst>
            <c:ext xmlns:c16="http://schemas.microsoft.com/office/drawing/2014/chart" uri="{C3380CC4-5D6E-409C-BE32-E72D297353CC}">
              <c16:uniqueId val="{00000001-AFA5-4C81-8266-BA53E27169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-3.07</c:v>
                </c:pt>
                <c:pt idx="1">
                  <c:v>-3.72</c:v>
                </c:pt>
                <c:pt idx="2">
                  <c:v>-1.86</c:v>
                </c:pt>
                <c:pt idx="3">
                  <c:v>3.32</c:v>
                </c:pt>
                <c:pt idx="4">
                  <c:v>9.26</c:v>
                </c:pt>
              </c:numCache>
            </c:numRef>
          </c:val>
          <c:smooth val="0"/>
          <c:extLst>
            <c:ext xmlns:c16="http://schemas.microsoft.com/office/drawing/2014/chart" uri="{C3380CC4-5D6E-409C-BE32-E72D297353CC}">
              <c16:uniqueId val="{00000002-AFA5-4C81-8266-BA53E27169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0.7</c:v>
                </c:pt>
                <c:pt idx="6">
                  <c:v>0</c:v>
                </c:pt>
                <c:pt idx="7">
                  <c:v>0</c:v>
                </c:pt>
                <c:pt idx="8">
                  <c:v>0</c:v>
                </c:pt>
                <c:pt idx="9">
                  <c:v>0</c:v>
                </c:pt>
              </c:numCache>
            </c:numRef>
          </c:val>
          <c:extLst>
            <c:ext xmlns:c16="http://schemas.microsoft.com/office/drawing/2014/chart" uri="{C3380CC4-5D6E-409C-BE32-E72D297353CC}">
              <c16:uniqueId val="{00000000-680F-4F74-8A72-82428A760E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0F-4F74-8A72-82428A760E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0F-4F74-8A72-82428A760E73}"/>
            </c:ext>
          </c:extLst>
        </c:ser>
        <c:ser>
          <c:idx val="3"/>
          <c:order val="3"/>
          <c:tx>
            <c:strRef>
              <c:f>データシート!$A$30</c:f>
              <c:strCache>
                <c:ptCount val="1"/>
                <c:pt idx="0">
                  <c:v>東部産業団地事業特別会計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0F-4F74-8A72-82428A760E73}"/>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0F-4F74-8A72-82428A760E7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0.06</c:v>
                </c:pt>
              </c:numCache>
            </c:numRef>
          </c:val>
          <c:extLst>
            <c:ext xmlns:c16="http://schemas.microsoft.com/office/drawing/2014/chart" uri="{C3380CC4-5D6E-409C-BE32-E72D297353CC}">
              <c16:uniqueId val="{00000005-680F-4F74-8A72-82428A760E7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0.28999999999999998</c:v>
                </c:pt>
                <c:pt idx="4">
                  <c:v>#N/A</c:v>
                </c:pt>
                <c:pt idx="5">
                  <c:v>0.23</c:v>
                </c:pt>
                <c:pt idx="6">
                  <c:v>#N/A</c:v>
                </c:pt>
                <c:pt idx="7">
                  <c:v>0.66</c:v>
                </c:pt>
                <c:pt idx="8">
                  <c:v>#N/A</c:v>
                </c:pt>
                <c:pt idx="9">
                  <c:v>0.56000000000000005</c:v>
                </c:pt>
              </c:numCache>
            </c:numRef>
          </c:val>
          <c:extLst>
            <c:ext xmlns:c16="http://schemas.microsoft.com/office/drawing/2014/chart" uri="{C3380CC4-5D6E-409C-BE32-E72D297353CC}">
              <c16:uniqueId val="{00000006-680F-4F74-8A72-82428A760E7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2.38</c:v>
                </c:pt>
                <c:pt idx="8">
                  <c:v>#N/A</c:v>
                </c:pt>
                <c:pt idx="9">
                  <c:v>2.64</c:v>
                </c:pt>
              </c:numCache>
            </c:numRef>
          </c:val>
          <c:extLst>
            <c:ext xmlns:c16="http://schemas.microsoft.com/office/drawing/2014/chart" uri="{C3380CC4-5D6E-409C-BE32-E72D297353CC}">
              <c16:uniqueId val="{00000007-680F-4F74-8A72-82428A760E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4.7699999999999996</c:v>
                </c:pt>
                <c:pt idx="2">
                  <c:v>#N/A</c:v>
                </c:pt>
                <c:pt idx="3">
                  <c:v>5.89</c:v>
                </c:pt>
                <c:pt idx="4">
                  <c:v>#N/A</c:v>
                </c:pt>
                <c:pt idx="5">
                  <c:v>6.38</c:v>
                </c:pt>
                <c:pt idx="6">
                  <c:v>#N/A</c:v>
                </c:pt>
                <c:pt idx="7">
                  <c:v>6.68</c:v>
                </c:pt>
                <c:pt idx="8">
                  <c:v>#N/A</c:v>
                </c:pt>
                <c:pt idx="9">
                  <c:v>6.04</c:v>
                </c:pt>
              </c:numCache>
            </c:numRef>
          </c:val>
          <c:extLst>
            <c:ext xmlns:c16="http://schemas.microsoft.com/office/drawing/2014/chart" uri="{C3380CC4-5D6E-409C-BE32-E72D297353CC}">
              <c16:uniqueId val="{00000008-680F-4F74-8A72-82428A760E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2.58</c:v>
                </c:pt>
                <c:pt idx="2">
                  <c:v>#N/A</c:v>
                </c:pt>
                <c:pt idx="3">
                  <c:v>1.25</c:v>
                </c:pt>
                <c:pt idx="4">
                  <c:v>#N/A</c:v>
                </c:pt>
                <c:pt idx="5">
                  <c:v>1.58</c:v>
                </c:pt>
                <c:pt idx="6">
                  <c:v>#N/A</c:v>
                </c:pt>
                <c:pt idx="7">
                  <c:v>3.74</c:v>
                </c:pt>
                <c:pt idx="8">
                  <c:v>#N/A</c:v>
                </c:pt>
                <c:pt idx="9">
                  <c:v>10.42</c:v>
                </c:pt>
              </c:numCache>
            </c:numRef>
          </c:val>
          <c:extLst>
            <c:ext xmlns:c16="http://schemas.microsoft.com/office/drawing/2014/chart" uri="{C3380CC4-5D6E-409C-BE32-E72D297353CC}">
              <c16:uniqueId val="{00000009-680F-4F74-8A72-82428A760E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1378</c:v>
                </c:pt>
                <c:pt idx="5">
                  <c:v>1395</c:v>
                </c:pt>
                <c:pt idx="8">
                  <c:v>1407</c:v>
                </c:pt>
                <c:pt idx="11">
                  <c:v>1401</c:v>
                </c:pt>
                <c:pt idx="14">
                  <c:v>1431</c:v>
                </c:pt>
              </c:numCache>
            </c:numRef>
          </c:val>
          <c:extLst>
            <c:ext xmlns:c16="http://schemas.microsoft.com/office/drawing/2014/chart" uri="{C3380CC4-5D6E-409C-BE32-E72D297353CC}">
              <c16:uniqueId val="{00000000-F57D-4B95-ABBB-29844E2B1F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F57D-4B95-ABBB-29844E2B1F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103</c:v>
                </c:pt>
                <c:pt idx="3">
                  <c:v>103</c:v>
                </c:pt>
                <c:pt idx="6">
                  <c:v>100</c:v>
                </c:pt>
                <c:pt idx="9">
                  <c:v>95</c:v>
                </c:pt>
                <c:pt idx="12">
                  <c:v>91</c:v>
                </c:pt>
              </c:numCache>
            </c:numRef>
          </c:val>
          <c:extLst>
            <c:ext xmlns:c16="http://schemas.microsoft.com/office/drawing/2014/chart" uri="{C3380CC4-5D6E-409C-BE32-E72D297353CC}">
              <c16:uniqueId val="{00000002-F57D-4B95-ABBB-29844E2B1F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92</c:v>
                </c:pt>
                <c:pt idx="3">
                  <c:v>99</c:v>
                </c:pt>
                <c:pt idx="6">
                  <c:v>110</c:v>
                </c:pt>
                <c:pt idx="9">
                  <c:v>96</c:v>
                </c:pt>
                <c:pt idx="12">
                  <c:v>102</c:v>
                </c:pt>
              </c:numCache>
            </c:numRef>
          </c:val>
          <c:extLst>
            <c:ext xmlns:c16="http://schemas.microsoft.com/office/drawing/2014/chart" uri="{C3380CC4-5D6E-409C-BE32-E72D297353CC}">
              <c16:uniqueId val="{00000003-F57D-4B95-ABBB-29844E2B1F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915</c:v>
                </c:pt>
                <c:pt idx="3">
                  <c:v>930</c:v>
                </c:pt>
                <c:pt idx="6">
                  <c:v>906</c:v>
                </c:pt>
                <c:pt idx="9">
                  <c:v>821</c:v>
                </c:pt>
                <c:pt idx="12">
                  <c:v>803</c:v>
                </c:pt>
              </c:numCache>
            </c:numRef>
          </c:val>
          <c:extLst>
            <c:ext xmlns:c16="http://schemas.microsoft.com/office/drawing/2014/chart" uri="{C3380CC4-5D6E-409C-BE32-E72D297353CC}">
              <c16:uniqueId val="{00000004-F57D-4B95-ABBB-29844E2B1F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7D-4B95-ABBB-29844E2B1F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7D-4B95-ABBB-29844E2B1F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1316</c:v>
                </c:pt>
                <c:pt idx="3">
                  <c:v>1338</c:v>
                </c:pt>
                <c:pt idx="6">
                  <c:v>1374</c:v>
                </c:pt>
                <c:pt idx="9">
                  <c:v>1411</c:v>
                </c:pt>
                <c:pt idx="12">
                  <c:v>1446</c:v>
                </c:pt>
              </c:numCache>
            </c:numRef>
          </c:val>
          <c:extLst>
            <c:ext xmlns:c16="http://schemas.microsoft.com/office/drawing/2014/chart" uri="{C3380CC4-5D6E-409C-BE32-E72D297353CC}">
              <c16:uniqueId val="{00000007-F57D-4B95-ABBB-29844E2B1F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1048</c:v>
                </c:pt>
                <c:pt idx="2">
                  <c:v>#N/A</c:v>
                </c:pt>
                <c:pt idx="3">
                  <c:v>#N/A</c:v>
                </c:pt>
                <c:pt idx="4">
                  <c:v>1076</c:v>
                </c:pt>
                <c:pt idx="5">
                  <c:v>#N/A</c:v>
                </c:pt>
                <c:pt idx="6">
                  <c:v>#N/A</c:v>
                </c:pt>
                <c:pt idx="7">
                  <c:v>1084</c:v>
                </c:pt>
                <c:pt idx="8">
                  <c:v>#N/A</c:v>
                </c:pt>
                <c:pt idx="9">
                  <c:v>#N/A</c:v>
                </c:pt>
                <c:pt idx="10">
                  <c:v>1022</c:v>
                </c:pt>
                <c:pt idx="11">
                  <c:v>#N/A</c:v>
                </c:pt>
                <c:pt idx="12">
                  <c:v>#N/A</c:v>
                </c:pt>
                <c:pt idx="13">
                  <c:v>1011</c:v>
                </c:pt>
                <c:pt idx="14">
                  <c:v>#N/A</c:v>
                </c:pt>
              </c:numCache>
            </c:numRef>
          </c:val>
          <c:smooth val="0"/>
          <c:extLst>
            <c:ext xmlns:c16="http://schemas.microsoft.com/office/drawing/2014/chart" uri="{C3380CC4-5D6E-409C-BE32-E72D297353CC}">
              <c16:uniqueId val="{00000008-F57D-4B95-ABBB-29844E2B1F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17365</c:v>
                </c:pt>
                <c:pt idx="5">
                  <c:v>17960</c:v>
                </c:pt>
                <c:pt idx="8">
                  <c:v>18704</c:v>
                </c:pt>
                <c:pt idx="11">
                  <c:v>18613</c:v>
                </c:pt>
                <c:pt idx="14">
                  <c:v>18251</c:v>
                </c:pt>
              </c:numCache>
            </c:numRef>
          </c:val>
          <c:extLst>
            <c:ext xmlns:c16="http://schemas.microsoft.com/office/drawing/2014/chart" uri="{C3380CC4-5D6E-409C-BE32-E72D297353CC}">
              <c16:uniqueId val="{00000000-754F-4DD4-87D0-728FC5FD80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2232</c:v>
                </c:pt>
                <c:pt idx="5">
                  <c:v>2290</c:v>
                </c:pt>
                <c:pt idx="8">
                  <c:v>2194</c:v>
                </c:pt>
                <c:pt idx="11">
                  <c:v>2117</c:v>
                </c:pt>
                <c:pt idx="14">
                  <c:v>2020</c:v>
                </c:pt>
              </c:numCache>
            </c:numRef>
          </c:val>
          <c:extLst>
            <c:ext xmlns:c16="http://schemas.microsoft.com/office/drawing/2014/chart" uri="{C3380CC4-5D6E-409C-BE32-E72D297353CC}">
              <c16:uniqueId val="{00000001-754F-4DD4-87D0-728FC5FD80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1581</c:v>
                </c:pt>
                <c:pt idx="5">
                  <c:v>1411</c:v>
                </c:pt>
                <c:pt idx="8">
                  <c:v>1054</c:v>
                </c:pt>
                <c:pt idx="11">
                  <c:v>977</c:v>
                </c:pt>
                <c:pt idx="14">
                  <c:v>1312</c:v>
                </c:pt>
              </c:numCache>
            </c:numRef>
          </c:val>
          <c:extLst>
            <c:ext xmlns:c16="http://schemas.microsoft.com/office/drawing/2014/chart" uri="{C3380CC4-5D6E-409C-BE32-E72D297353CC}">
              <c16:uniqueId val="{00000002-754F-4DD4-87D0-728FC5FD80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4F-4DD4-87D0-728FC5FD80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4F-4DD4-87D0-728FC5FD80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86</c:v>
                </c:pt>
                <c:pt idx="6">
                  <c:v>0</c:v>
                </c:pt>
                <c:pt idx="9">
                  <c:v>0</c:v>
                </c:pt>
                <c:pt idx="12">
                  <c:v>0</c:v>
                </c:pt>
              </c:numCache>
            </c:numRef>
          </c:val>
          <c:extLst>
            <c:ext xmlns:c16="http://schemas.microsoft.com/office/drawing/2014/chart" uri="{C3380CC4-5D6E-409C-BE32-E72D297353CC}">
              <c16:uniqueId val="{00000005-754F-4DD4-87D0-728FC5FD80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2121</c:v>
                </c:pt>
                <c:pt idx="3">
                  <c:v>1825</c:v>
                </c:pt>
                <c:pt idx="6">
                  <c:v>1737</c:v>
                </c:pt>
                <c:pt idx="9">
                  <c:v>1615</c:v>
                </c:pt>
                <c:pt idx="12">
                  <c:v>1573</c:v>
                </c:pt>
              </c:numCache>
            </c:numRef>
          </c:val>
          <c:extLst>
            <c:ext xmlns:c16="http://schemas.microsoft.com/office/drawing/2014/chart" uri="{C3380CC4-5D6E-409C-BE32-E72D297353CC}">
              <c16:uniqueId val="{00000006-754F-4DD4-87D0-728FC5FD80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671</c:v>
                </c:pt>
                <c:pt idx="3">
                  <c:v>710</c:v>
                </c:pt>
                <c:pt idx="6">
                  <c:v>648</c:v>
                </c:pt>
                <c:pt idx="9">
                  <c:v>588</c:v>
                </c:pt>
                <c:pt idx="12">
                  <c:v>543</c:v>
                </c:pt>
              </c:numCache>
            </c:numRef>
          </c:val>
          <c:extLst>
            <c:ext xmlns:c16="http://schemas.microsoft.com/office/drawing/2014/chart" uri="{C3380CC4-5D6E-409C-BE32-E72D297353CC}">
              <c16:uniqueId val="{00000007-754F-4DD4-87D0-728FC5FD80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12633</c:v>
                </c:pt>
                <c:pt idx="3">
                  <c:v>12410</c:v>
                </c:pt>
                <c:pt idx="6">
                  <c:v>12495</c:v>
                </c:pt>
                <c:pt idx="9">
                  <c:v>12712</c:v>
                </c:pt>
                <c:pt idx="12">
                  <c:v>12002</c:v>
                </c:pt>
              </c:numCache>
            </c:numRef>
          </c:val>
          <c:extLst>
            <c:ext xmlns:c16="http://schemas.microsoft.com/office/drawing/2014/chart" uri="{C3380CC4-5D6E-409C-BE32-E72D297353CC}">
              <c16:uniqueId val="{00000008-754F-4DD4-87D0-728FC5FD80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2982</c:v>
                </c:pt>
                <c:pt idx="3">
                  <c:v>2801</c:v>
                </c:pt>
                <c:pt idx="6">
                  <c:v>2649</c:v>
                </c:pt>
                <c:pt idx="9">
                  <c:v>2502</c:v>
                </c:pt>
                <c:pt idx="12">
                  <c:v>2358</c:v>
                </c:pt>
              </c:numCache>
            </c:numRef>
          </c:val>
          <c:extLst>
            <c:ext xmlns:c16="http://schemas.microsoft.com/office/drawing/2014/chart" uri="{C3380CC4-5D6E-409C-BE32-E72D297353CC}">
              <c16:uniqueId val="{00000009-754F-4DD4-87D0-728FC5FD80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14313</c:v>
                </c:pt>
                <c:pt idx="3">
                  <c:v>16101</c:v>
                </c:pt>
                <c:pt idx="6">
                  <c:v>18000</c:v>
                </c:pt>
                <c:pt idx="9">
                  <c:v>18656</c:v>
                </c:pt>
                <c:pt idx="12">
                  <c:v>18279</c:v>
                </c:pt>
              </c:numCache>
            </c:numRef>
          </c:val>
          <c:extLst>
            <c:ext xmlns:c16="http://schemas.microsoft.com/office/drawing/2014/chart" uri="{C3380CC4-5D6E-409C-BE32-E72D297353CC}">
              <c16:uniqueId val="{0000000A-754F-4DD4-87D0-728FC5FD80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11543</c:v>
                </c:pt>
                <c:pt idx="2">
                  <c:v>#N/A</c:v>
                </c:pt>
                <c:pt idx="3">
                  <c:v>#N/A</c:v>
                </c:pt>
                <c:pt idx="4">
                  <c:v>12271</c:v>
                </c:pt>
                <c:pt idx="5">
                  <c:v>#N/A</c:v>
                </c:pt>
                <c:pt idx="6">
                  <c:v>#N/A</c:v>
                </c:pt>
                <c:pt idx="7">
                  <c:v>13579</c:v>
                </c:pt>
                <c:pt idx="8">
                  <c:v>#N/A</c:v>
                </c:pt>
                <c:pt idx="9">
                  <c:v>#N/A</c:v>
                </c:pt>
                <c:pt idx="10">
                  <c:v>14367</c:v>
                </c:pt>
                <c:pt idx="11">
                  <c:v>#N/A</c:v>
                </c:pt>
                <c:pt idx="12">
                  <c:v>#N/A</c:v>
                </c:pt>
                <c:pt idx="13">
                  <c:v>13172</c:v>
                </c:pt>
                <c:pt idx="14">
                  <c:v>#N/A</c:v>
                </c:pt>
              </c:numCache>
            </c:numRef>
          </c:val>
          <c:smooth val="0"/>
          <c:extLst>
            <c:ext xmlns:c16="http://schemas.microsoft.com/office/drawing/2014/chart" uri="{C3380CC4-5D6E-409C-BE32-E72D297353CC}">
              <c16:uniqueId val="{0000000B-754F-4DD4-87D0-728FC5FD80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416</c:v>
                </c:pt>
                <c:pt idx="1">
                  <c:v>513</c:v>
                </c:pt>
                <c:pt idx="2">
                  <c:v>730</c:v>
                </c:pt>
              </c:numCache>
            </c:numRef>
          </c:val>
          <c:extLst>
            <c:ext xmlns:c16="http://schemas.microsoft.com/office/drawing/2014/chart" uri="{C3380CC4-5D6E-409C-BE32-E72D297353CC}">
              <c16:uniqueId val="{00000000-CC11-4806-AAB3-785BB65491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c:v>
                </c:pt>
                <c:pt idx="1">
                  <c:v>26</c:v>
                </c:pt>
                <c:pt idx="2">
                  <c:v>126</c:v>
                </c:pt>
              </c:numCache>
            </c:numRef>
          </c:val>
          <c:extLst>
            <c:ext xmlns:c16="http://schemas.microsoft.com/office/drawing/2014/chart" uri="{C3380CC4-5D6E-409C-BE32-E72D297353CC}">
              <c16:uniqueId val="{00000001-CC11-4806-AAB3-785BB65491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386</c:v>
                </c:pt>
                <c:pt idx="1">
                  <c:v>242</c:v>
                </c:pt>
                <c:pt idx="2">
                  <c:v>255</c:v>
                </c:pt>
              </c:numCache>
            </c:numRef>
          </c:val>
          <c:extLst>
            <c:ext xmlns:c16="http://schemas.microsoft.com/office/drawing/2014/chart" uri="{C3380CC4-5D6E-409C-BE32-E72D297353CC}">
              <c16:uniqueId val="{00000002-CC11-4806-AAB3-785BB65491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元利償還金は増加の一途を辿っている。臨時財政対策債</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や大型ハード事業に伴う起債</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の元利償還金によるものである。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今後も元利償還金の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続くと見込まれる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、交付税</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措置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の高い起債の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発行に努めるとともに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、事業費の圧縮、実施時期の調整等によ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借入れ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を抑制し、公債費の抑制に努めていく</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377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となった。これは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市民交流プラザ整備事業債</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等の公共施設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適正管理推進事業債</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や臨時財政対策債</a:t>
          </a:r>
          <a:r>
            <a:rPr kumimoji="1" lang="ja-JP" altLang="ja-JP" sz="1100" b="0" i="0" baseline="0">
              <a:solidFill>
                <a:schemeClr val="dk1"/>
              </a:solidFill>
              <a:effectLst/>
              <a:latin typeface="+mn-lt"/>
              <a:ea typeface="+mn-ea"/>
              <a:cs typeface="+mn-cs"/>
            </a:rPr>
            <a:t>の発行が減少したこと</a:t>
          </a:r>
          <a:r>
            <a:rPr kumimoji="1" lang="ja-JP" altLang="en-US" sz="1100" b="0" i="0" baseline="0">
              <a:solidFill>
                <a:schemeClr val="dk1"/>
              </a:solidFill>
              <a:effectLst/>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主な要因である。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充当可能基金は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335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財政調整基金や特定目的基金の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取り崩し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を行わなっかたこと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が主な要因である。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地方債の発行や基金の取り崩しを極力抑えるよう努める。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年度は、財政調整基金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について、大型事業の完了等により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取り崩しを行わず積立てたこと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、減債基金についても今後の償還に備え積立を行ったことなどから基金全体で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憶</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3,100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今後も特定目的基金は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目的に応じて適正に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積み立てていく</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。財政調整基金や減債基金は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将来に備え、取り崩しの抑制や計画的な積立てに努める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健やか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福祉基金：</a:t>
          </a:r>
          <a:r>
            <a:rPr lang="ja-JP" altLang="en-US">
              <a:effectLst/>
            </a:rPr>
            <a:t>地域福祉事業、社会福祉事業、高齢化社会対策事業及び保健福祉事業の推進を図る事業に充てるため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ふるさとおやべ応援基金：</a:t>
          </a:r>
          <a:r>
            <a:rPr lang="ja-JP" altLang="en-US">
              <a:effectLst/>
            </a:rPr>
            <a:t>小矢部市を愛し、未来に向けて応援しようとする者からの寄附金を当該寄附を行った者の意向に沿った事業及びおやべルネサンス総合戦</a:t>
          </a:r>
          <a:endParaRPr lang="en-US" altLang="ja-JP">
            <a:effectLst/>
          </a:endParaRPr>
        </a:p>
        <a:p>
          <a:pPr algn="l" fontAlgn="t"/>
          <a:r>
            <a:rPr lang="ja-JP" altLang="en-US">
              <a:effectLst/>
            </a:rPr>
            <a:t>　　　　　　　　　　　　　略の基本目標の達成に資する事業に充てるため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スポーツ振興基金：</a:t>
          </a:r>
          <a:r>
            <a:rPr lang="ja-JP" altLang="en-US">
              <a:effectLst/>
            </a:rPr>
            <a:t>市民の体育、スポーツの発展向上を図り、スポーツ関係団体の活動を促進する事業に充てるため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庁舎整備基金：</a:t>
          </a:r>
          <a:r>
            <a:rPr lang="ja-JP" altLang="en-US">
              <a:effectLst/>
            </a:rPr>
            <a:t>小矢部市庁舎の大規模な補修及び改修等事業に充てるため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森林環境譲与税基金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lang="ja-JP" altLang="en-US">
              <a:effectLst/>
            </a:rPr>
            <a:t>森林の整備及びその促進に関する事業に充てるため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ふるさとおやべ応援基金：寄附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金の増</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森林環境譲与税基金：今後の事業実施のために積み立てたことによる増</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国際交流基金：英語教育推進事業費（外国語指導助手は県業務）に充当したことによる減</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その他特定目的基金は、今後控える給食センターの整備や庁舎の耐震改修に備え、当該整備を目的とする基金の計画的な積立てに努める</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令和３年度末の基金残高は、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3,000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万円となっており、</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1,700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大型事業の完了もあり</a:t>
          </a:r>
          <a:r>
            <a:rPr kumimoji="1" lang="ja-JP" altLang="en-US" sz="1100" b="0" i="0" u="none" strike="noStrike" kern="0" cap="none" spc="0" normalizeH="0" baseline="0" noProof="0">
              <a:ln>
                <a:noFill/>
              </a:ln>
              <a:solidFill>
                <a:prstClr val="black"/>
              </a:solidFill>
              <a:effectLst/>
              <a:uLnTx/>
              <a:uFillTx/>
              <a:latin typeface="+mn-lt"/>
              <a:ea typeface="+mn-ea"/>
              <a:cs typeface="+mn-cs"/>
            </a:rPr>
            <a:t>、基金の取り崩しを行わず</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積立てたことが要因である。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財政調整基金は、その繰入れに頼らない予算編成を基本とし、標準財政規模の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％程度の確保を目指す</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年度末の基金残高は、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2,600</a:t>
          </a:r>
          <a:r>
            <a:rPr kumimoji="1" lang="ja-JP" altLang="ja-JP" sz="1100" b="0" i="0" baseline="0">
              <a:solidFill>
                <a:schemeClr val="dk1"/>
              </a:solidFill>
              <a:effectLst/>
              <a:latin typeface="+mn-lt"/>
              <a:ea typeface="+mn-ea"/>
              <a:cs typeface="+mn-cs"/>
            </a:rPr>
            <a:t>万円となっており、</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の増加となっている。これは、今後の公債費の増嵩に備えて、計画的に積み立てたことによる。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減債基金は、今後の公債費の増嵩に備え、引き続き計画的に積み立てていく。</a:t>
          </a:r>
          <a:endParaRPr kumimoji="0"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臨時財政対策費の新設等により基準財政需要額が増加したため、前年度から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0.59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であった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今後も引き続き、企業誘致や地場産業の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振興</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、中小企業対策の推進</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に努め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、市内経済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発展</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を図るとともに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、徴収対策の強化等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も行いながら</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、更なる税収増に努める。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扶助費の増や公債費の増等により一般財源が増加し、比率が悪化してい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たものの、令和３年度は、普通交付税等の一般財源の増加により改善した。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今後も公債費の増が見込まれる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、大型事業の実施年次を平準化するなど、将来の公債費負担の抑制に努める。また、施設の集約化によって経常的な維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管理費用の縮減を推し進める。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64</xdr:row>
      <xdr:rowOff>87630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69787"/>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2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2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7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年度は前年度に比べて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5,133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した。その要因は、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新型コロナウイルス感染症ワクチン接種委託費等の物件費の増加によるものである。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施設の老朽化</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進んでいることから、</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今後は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維持補修費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増加していくものと予想される。対策として施設の集約化事業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進</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め</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ており、既存の保育所や社会教育施設等を順次、除却、譲渡する予定である。その後は維持補修費や物件費の減少が見込まれる。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人件費についても、事業の見直しや事務の簡素化、事務量に見合った人員配置を行うことで、現行の条例定数内で適正な執行を行う。</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153408</xdr:rowOff>
    </xdr:from>
    <xdr:to>
      <xdr:col>23</xdr:col>
      <xdr:colOff>133350</xdr:colOff>
      <xdr:row>83</xdr:row>
      <xdr:rowOff>23245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2308"/>
          <a:ext cx="838200" cy="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38888</xdr:rowOff>
    </xdr:from>
    <xdr:to>
      <xdr:col>19</xdr:col>
      <xdr:colOff>133350</xdr:colOff>
      <xdr:row>82</xdr:row>
      <xdr:rowOff>153408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788"/>
          <a:ext cx="889000" cy="1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38888</xdr:rowOff>
    </xdr:from>
    <xdr:to>
      <xdr:col>15</xdr:col>
      <xdr:colOff>82550</xdr:colOff>
      <xdr:row>82</xdr:row>
      <xdr:rowOff>47397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778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47397</xdr:rowOff>
    </xdr:from>
    <xdr:to>
      <xdr:col>11</xdr:col>
      <xdr:colOff>31750</xdr:colOff>
      <xdr:row>82</xdr:row>
      <xdr:rowOff>75574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06297"/>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143895</xdr:rowOff>
    </xdr:from>
    <xdr:to>
      <xdr:col>23</xdr:col>
      <xdr:colOff>184150</xdr:colOff>
      <xdr:row>83</xdr:row>
      <xdr:rowOff>74045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160422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102608</xdr:rowOff>
    </xdr:from>
    <xdr:to>
      <xdr:col>19</xdr:col>
      <xdr:colOff>184150</xdr:colOff>
      <xdr:row>83</xdr:row>
      <xdr:rowOff>32758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42935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159538</xdr:rowOff>
    </xdr:from>
    <xdr:to>
      <xdr:col>15</xdr:col>
      <xdr:colOff>133350</xdr:colOff>
      <xdr:row>82</xdr:row>
      <xdr:rowOff>89688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99865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168047</xdr:rowOff>
    </xdr:from>
    <xdr:to>
      <xdr:col>11</xdr:col>
      <xdr:colOff>82550</xdr:colOff>
      <xdr:row>82</xdr:row>
      <xdr:rowOff>98197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24774</xdr:rowOff>
    </xdr:from>
    <xdr:to>
      <xdr:col>7</xdr:col>
      <xdr:colOff>31750</xdr:colOff>
      <xdr:row>82</xdr:row>
      <xdr:rowOff>126374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136551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類似団体、全国市平均と比較すると依然として大きく下回っている。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今後も引き続き、事業の見直し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事務の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効率</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に努めるとともに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、ノー残業デーの徹底や振替休日の適切な取得等により、時間外勤務手当の削減を図る。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82</xdr:row>
      <xdr:rowOff>36689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9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82</xdr:row>
      <xdr:rowOff>36689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079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81</xdr:row>
      <xdr:rowOff>20461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80</xdr:row>
      <xdr:rowOff>98072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7055</xdr:rowOff>
    </xdr:from>
    <xdr:to>
      <xdr:col>64</xdr:col>
      <xdr:colOff>152400</xdr:colOff>
      <xdr:row>80</xdr:row>
      <xdr:rowOff>108655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118832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年度は、依然として類似団体平均値や全国平均を下回っている。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近年は新規採用職員として社会人経験者を積極的に採用するなど、効率的な人材活用を試みている。今後も定められた人数の中で、適正な職員数の確保に努める。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36433</xdr:rowOff>
    </xdr:from>
    <xdr:to>
      <xdr:col>81</xdr:col>
      <xdr:colOff>44450</xdr:colOff>
      <xdr:row>61</xdr:row>
      <xdr:rowOff>56038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94883"/>
          <a:ext cx="8382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36433</xdr:rowOff>
    </xdr:from>
    <xdr:to>
      <xdr:col>77</xdr:col>
      <xdr:colOff>44450</xdr:colOff>
      <xdr:row>61</xdr:row>
      <xdr:rowOff>54531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9488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150575</xdr:rowOff>
    </xdr:from>
    <xdr:to>
      <xdr:col>72</xdr:col>
      <xdr:colOff>203200</xdr:colOff>
      <xdr:row>61</xdr:row>
      <xdr:rowOff>54531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3757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150575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2098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5238</xdr:rowOff>
    </xdr:from>
    <xdr:to>
      <xdr:col>81</xdr:col>
      <xdr:colOff>95250</xdr:colOff>
      <xdr:row>61</xdr:row>
      <xdr:rowOff>106838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21765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0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157083</xdr:rowOff>
    </xdr:from>
    <xdr:to>
      <xdr:col>77</xdr:col>
      <xdr:colOff>95250</xdr:colOff>
      <xdr:row>61</xdr:row>
      <xdr:rowOff>87233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97410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3731</xdr:rowOff>
    </xdr:from>
    <xdr:to>
      <xdr:col>73</xdr:col>
      <xdr:colOff>44450</xdr:colOff>
      <xdr:row>61</xdr:row>
      <xdr:rowOff>105331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115508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3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99775</xdr:rowOff>
    </xdr:from>
    <xdr:to>
      <xdr:col>68</xdr:col>
      <xdr:colOff>203200</xdr:colOff>
      <xdr:row>61</xdr:row>
      <xdr:rowOff>29925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40102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実質公債費比率については、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単年度、３ヶ年平均のいずれでも実質公債費比率が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した。依然として、類似団体平均値、全国平均、県平均よりも高い比率となっている。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年度にピークを迎え、実質公債費比率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となる見込である。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引き続き、投資的経費の「選択と集中」や「平準化」を図り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、地方債の借入れ総額が増加しないように努める。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116840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78232</xdr:rowOff>
    </xdr:from>
    <xdr:to>
      <xdr:col>81</xdr:col>
      <xdr:colOff>44450</xdr:colOff>
      <xdr:row>44</xdr:row>
      <xdr:rowOff>155448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6220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155448</xdr:rowOff>
    </xdr:from>
    <xdr:to>
      <xdr:col>77</xdr:col>
      <xdr:colOff>44450</xdr:colOff>
      <xdr:row>45</xdr:row>
      <xdr:rowOff>12954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69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3302</xdr:rowOff>
    </xdr:from>
    <xdr:to>
      <xdr:col>72</xdr:col>
      <xdr:colOff>203200</xdr:colOff>
      <xdr:row>45</xdr:row>
      <xdr:rowOff>12954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718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3302</xdr:rowOff>
    </xdr:from>
    <xdr:to>
      <xdr:col>68</xdr:col>
      <xdr:colOff>152400</xdr:colOff>
      <xdr:row>45</xdr:row>
      <xdr:rowOff>3302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71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27432</xdr:rowOff>
    </xdr:from>
    <xdr:to>
      <xdr:col>81</xdr:col>
      <xdr:colOff>95250</xdr:colOff>
      <xdr:row>44</xdr:row>
      <xdr:rowOff>129032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94759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104648</xdr:rowOff>
    </xdr:from>
    <xdr:to>
      <xdr:col>77</xdr:col>
      <xdr:colOff>95250</xdr:colOff>
      <xdr:row>45</xdr:row>
      <xdr:rowOff>34798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19575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73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133604</xdr:rowOff>
    </xdr:from>
    <xdr:to>
      <xdr:col>73</xdr:col>
      <xdr:colOff>44450</xdr:colOff>
      <xdr:row>45</xdr:row>
      <xdr:rowOff>63754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48531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123952</xdr:rowOff>
    </xdr:from>
    <xdr:to>
      <xdr:col>68</xdr:col>
      <xdr:colOff>203200</xdr:colOff>
      <xdr:row>45</xdr:row>
      <xdr:rowOff>54102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38879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123952</xdr:rowOff>
    </xdr:from>
    <xdr:to>
      <xdr:col>64</xdr:col>
      <xdr:colOff>152400</xdr:colOff>
      <xdr:row>45</xdr:row>
      <xdr:rowOff>54102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38879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石動駅周辺整備事業等の大型事業により地方債残高が増加したこと、これらの事業は財政調整基金を取り崩して対応したため、充当可能基金額が減少したことから、将来負担比率は上昇していた。令和３年度は大型事業の終了により、数値が改善し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大型事業を実施する際には、事業内容の見直しや実施時期の平準化によって借入れの抑制に努める。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165259</xdr:rowOff>
    </xdr:from>
    <xdr:to>
      <xdr:col>81</xdr:col>
      <xdr:colOff>44450</xdr:colOff>
      <xdr:row>21</xdr:row>
      <xdr:rowOff>157893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594259"/>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133159</xdr:rowOff>
    </xdr:from>
    <xdr:to>
      <xdr:col>77</xdr:col>
      <xdr:colOff>44450</xdr:colOff>
      <xdr:row>21</xdr:row>
      <xdr:rowOff>157893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73360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23368</xdr:rowOff>
    </xdr:from>
    <xdr:to>
      <xdr:col>72</xdr:col>
      <xdr:colOff>203200</xdr:colOff>
      <xdr:row>21</xdr:row>
      <xdr:rowOff>133159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623818"/>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139319</xdr:rowOff>
    </xdr:from>
    <xdr:to>
      <xdr:col>68</xdr:col>
      <xdr:colOff>152400</xdr:colOff>
      <xdr:row>21</xdr:row>
      <xdr:rowOff>23368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56831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114459</xdr:rowOff>
    </xdr:from>
    <xdr:to>
      <xdr:col>81</xdr:col>
      <xdr:colOff>95250</xdr:colOff>
      <xdr:row>21</xdr:row>
      <xdr:rowOff>44609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5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86536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51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107093</xdr:rowOff>
    </xdr:from>
    <xdr:to>
      <xdr:col>77</xdr:col>
      <xdr:colOff>95250</xdr:colOff>
      <xdr:row>22</xdr:row>
      <xdr:rowOff>37243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7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22020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9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82359</xdr:rowOff>
    </xdr:from>
    <xdr:to>
      <xdr:col>73</xdr:col>
      <xdr:colOff>44450</xdr:colOff>
      <xdr:row>22</xdr:row>
      <xdr:rowOff>12509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6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168736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76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144018</xdr:rowOff>
    </xdr:from>
    <xdr:to>
      <xdr:col>68</xdr:col>
      <xdr:colOff>203200</xdr:colOff>
      <xdr:row>21</xdr:row>
      <xdr:rowOff>74168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58945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88519</xdr:rowOff>
    </xdr:from>
    <xdr:to>
      <xdr:col>64</xdr:col>
      <xdr:colOff>152400</xdr:colOff>
      <xdr:row>21</xdr:row>
      <xdr:rowOff>18669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5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3446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60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425758"/>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62000" y="44862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類似団体、全国平均、県平均と比較すると、経常収支比率は低くなっている。その要因は、行財政改革の取組により職員数を削減したこと、消防業務を一部事務組合で行っていることなどである。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今後も、引き続き職員数の適正化を計るとともに、事業の見直し、事務の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効率</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化、ノー残業デーの徹底や振替休日の適切な取得等により、時間外勤務手当の削減を図る。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35</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345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35</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256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34</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2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4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54428</xdr:rowOff>
    </xdr:from>
    <xdr:to>
      <xdr:col>24</xdr:col>
      <xdr:colOff>76200</xdr:colOff>
      <xdr:row>34</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70955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117022</xdr:rowOff>
    </xdr:from>
    <xdr:to>
      <xdr:col>15</xdr:col>
      <xdr:colOff>149225</xdr:colOff>
      <xdr:row>34</xdr:row>
      <xdr:rowOff>47172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57349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138793</xdr:rowOff>
    </xdr:from>
    <xdr:to>
      <xdr:col>11</xdr:col>
      <xdr:colOff>60325</xdr:colOff>
      <xdr:row>34</xdr:row>
      <xdr:rowOff>68943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79120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令和３年度は令和２年度に比べて物件費の比率が小さくなった。要因は、普通交付税等の一般財源の増によるものである。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今後とも、事業の見直しや施設の集約化等により、物件費の削減に努める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549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2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35560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年度と比較して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なった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ものの、</a:t>
          </a:r>
          <a:r>
            <a:rPr kumimoji="1" lang="ja-JP" altLang="ja-JP" sz="1100" b="0" i="0" baseline="0">
              <a:solidFill>
                <a:schemeClr val="dk1"/>
              </a:solidFill>
              <a:effectLst/>
              <a:latin typeface="+mn-lt"/>
              <a:ea typeface="+mn-ea"/>
              <a:cs typeface="+mn-cs"/>
            </a:rPr>
            <a:t>類似団体、全国平均、県平均よりも低い水準で推移している。</a:t>
          </a:r>
          <a:endParaRPr kumimoji="0"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dk1"/>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事務事業の見直しを進め、経常経費の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削減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23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23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その他に係る経常収支比率は、類似団体、全国平均、県平均に比べて高い。その要因は、下水道事業などの特別会計への繰出金（地方債の償還財源としての繰出金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含む）が大きいことである。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そのため、経営戦略等に基づく下水道整備などにより繰出金の縮減を図ることにより、普通会計の負担額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を抑制</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するよう努める。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4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60</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425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8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8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年度に比べて補助費等の比率が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小さく</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なった。</a:t>
          </a:r>
          <a:r>
            <a:rPr kumimoji="1" lang="ja-JP" altLang="ja-JP" sz="1100">
              <a:solidFill>
                <a:schemeClr val="dk1"/>
              </a:solidFill>
              <a:effectLst/>
              <a:latin typeface="+mn-lt"/>
              <a:ea typeface="+mn-ea"/>
              <a:cs typeface="+mn-cs"/>
            </a:rPr>
            <a:t>要因は、普通交付税等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一般財源の増によるものである。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今後とも補助金の見直しに取り組み、その公益性、団体の運営状況、事業内容に応じた補助金のあり方を検討していく。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68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8947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近年、石動駅周辺整備事業、統合こども園整備事業や新図書館整備事業といった大型事業を実施したことで経常収支比率が上昇した。今後も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新給食センターの整備や庁舎の耐震化など</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が予定されており、公債費の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が見込まれる。大型事業は実施年次の平準化を図り、将来の公債費負担抑制に努める。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100330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48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100330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77470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類似団体平均より低い比率を保っており、人件費等の比率が類似団体比率を下回っていることが理由である。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事業内容の見直しも進め、経常経費の減に努める。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28600"/>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76</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76</xdr:row>
      <xdr:rowOff>154432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38622</xdr:rowOff>
    </xdr:from>
    <xdr:to>
      <xdr:col>29</xdr:col>
      <xdr:colOff>127000</xdr:colOff>
      <xdr:row>17</xdr:row>
      <xdr:rowOff>63297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00897"/>
          <a:ext cx="647700" cy="2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63297</xdr:rowOff>
    </xdr:from>
    <xdr:to>
      <xdr:col>26</xdr:col>
      <xdr:colOff>50800</xdr:colOff>
      <xdr:row>17</xdr:row>
      <xdr:rowOff>120633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25572"/>
          <a:ext cx="698500" cy="5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120633</xdr:rowOff>
    </xdr:from>
    <xdr:to>
      <xdr:col>22</xdr:col>
      <xdr:colOff>114300</xdr:colOff>
      <xdr:row>17</xdr:row>
      <xdr:rowOff>137077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2908"/>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132563</xdr:rowOff>
    </xdr:from>
    <xdr:to>
      <xdr:col>18</xdr:col>
      <xdr:colOff>177800</xdr:colOff>
      <xdr:row>17</xdr:row>
      <xdr:rowOff>137077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94838"/>
          <a:ext cx="6985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159272</xdr:rowOff>
    </xdr:from>
    <xdr:to>
      <xdr:col>29</xdr:col>
      <xdr:colOff>177800</xdr:colOff>
      <xdr:row>17</xdr:row>
      <xdr:rowOff>89422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5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131349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2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12497</xdr:rowOff>
    </xdr:from>
    <xdr:to>
      <xdr:col>26</xdr:col>
      <xdr:colOff>101600</xdr:colOff>
      <xdr:row>17</xdr:row>
      <xdr:rowOff>114097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7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98874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6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69833</xdr:rowOff>
    </xdr:from>
    <xdr:to>
      <xdr:col>22</xdr:col>
      <xdr:colOff>165100</xdr:colOff>
      <xdr:row>17</xdr:row>
      <xdr:rowOff>171433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156210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86277</xdr:rowOff>
    </xdr:from>
    <xdr:to>
      <xdr:col>19</xdr:col>
      <xdr:colOff>38100</xdr:colOff>
      <xdr:row>18</xdr:row>
      <xdr:rowOff>16427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81763</xdr:rowOff>
    </xdr:from>
    <xdr:to>
      <xdr:col>15</xdr:col>
      <xdr:colOff>101600</xdr:colOff>
      <xdr:row>18</xdr:row>
      <xdr:rowOff>11913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168140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204561</xdr:rowOff>
    </xdr:from>
    <xdr:to>
      <xdr:col>29</xdr:col>
      <xdr:colOff>127000</xdr:colOff>
      <xdr:row>34</xdr:row>
      <xdr:rowOff>209459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72011"/>
          <a:ext cx="6477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153779</xdr:rowOff>
    </xdr:from>
    <xdr:to>
      <xdr:col>26</xdr:col>
      <xdr:colOff>50800</xdr:colOff>
      <xdr:row>34</xdr:row>
      <xdr:rowOff>209459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421229"/>
          <a:ext cx="698500" cy="5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153779</xdr:rowOff>
    </xdr:from>
    <xdr:to>
      <xdr:col>22</xdr:col>
      <xdr:colOff>114300</xdr:colOff>
      <xdr:row>34</xdr:row>
      <xdr:rowOff>177488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421229"/>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177488</xdr:rowOff>
    </xdr:from>
    <xdr:to>
      <xdr:col>18</xdr:col>
      <xdr:colOff>177800</xdr:colOff>
      <xdr:row>34</xdr:row>
      <xdr:rowOff>218766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444938"/>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153761</xdr:rowOff>
    </xdr:from>
    <xdr:to>
      <xdr:col>29</xdr:col>
      <xdr:colOff>177800</xdr:colOff>
      <xdr:row>34</xdr:row>
      <xdr:rowOff>255361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2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341738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6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158659</xdr:rowOff>
    </xdr:from>
    <xdr:to>
      <xdr:col>26</xdr:col>
      <xdr:colOff>101600</xdr:colOff>
      <xdr:row>34</xdr:row>
      <xdr:rowOff>260259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42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270436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19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102979</xdr:rowOff>
    </xdr:from>
    <xdr:to>
      <xdr:col>22</xdr:col>
      <xdr:colOff>165100</xdr:colOff>
      <xdr:row>34</xdr:row>
      <xdr:rowOff>204579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37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214756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3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126688</xdr:rowOff>
    </xdr:from>
    <xdr:to>
      <xdr:col>19</xdr:col>
      <xdr:colOff>38100</xdr:colOff>
      <xdr:row>34</xdr:row>
      <xdr:rowOff>228288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39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238465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6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167966</xdr:rowOff>
    </xdr:from>
    <xdr:to>
      <xdr:col>15</xdr:col>
      <xdr:colOff>101600</xdr:colOff>
      <xdr:row>34</xdr:row>
      <xdr:rowOff>269566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3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279743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2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26837</xdr:rowOff>
    </xdr:from>
    <xdr:to>
      <xdr:col>24</xdr:col>
      <xdr:colOff>63500</xdr:colOff>
      <xdr:row>36</xdr:row>
      <xdr:rowOff>43214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9037"/>
          <a:ext cx="8382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43214</xdr:rowOff>
    </xdr:from>
    <xdr:to>
      <xdr:col>19</xdr:col>
      <xdr:colOff>177800</xdr:colOff>
      <xdr:row>37</xdr:row>
      <xdr:rowOff>22232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5414"/>
          <a:ext cx="889000" cy="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22232</xdr:rowOff>
    </xdr:from>
    <xdr:to>
      <xdr:col>15</xdr:col>
      <xdr:colOff>50800</xdr:colOff>
      <xdr:row>37</xdr:row>
      <xdr:rowOff>47084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5882"/>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38593</xdr:rowOff>
    </xdr:from>
    <xdr:to>
      <xdr:col>10</xdr:col>
      <xdr:colOff>114300</xdr:colOff>
      <xdr:row>37</xdr:row>
      <xdr:rowOff>47084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224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147487</xdr:rowOff>
    </xdr:from>
    <xdr:to>
      <xdr:col>24</xdr:col>
      <xdr:colOff>114300</xdr:colOff>
      <xdr:row>36</xdr:row>
      <xdr:rowOff>77637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125914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163864</xdr:rowOff>
    </xdr:from>
    <xdr:to>
      <xdr:col>20</xdr:col>
      <xdr:colOff>38100</xdr:colOff>
      <xdr:row>36</xdr:row>
      <xdr:rowOff>94014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85141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142882</xdr:rowOff>
    </xdr:from>
    <xdr:to>
      <xdr:col>15</xdr:col>
      <xdr:colOff>101600</xdr:colOff>
      <xdr:row>37</xdr:row>
      <xdr:rowOff>73032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64159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167734</xdr:rowOff>
    </xdr:from>
    <xdr:to>
      <xdr:col>10</xdr:col>
      <xdr:colOff>165100</xdr:colOff>
      <xdr:row>37</xdr:row>
      <xdr:rowOff>97884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89011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159243</xdr:rowOff>
    </xdr:from>
    <xdr:to>
      <xdr:col>6</xdr:col>
      <xdr:colOff>38100</xdr:colOff>
      <xdr:row>37</xdr:row>
      <xdr:rowOff>89393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80520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141507</xdr:rowOff>
    </xdr:from>
    <xdr:to>
      <xdr:col>24</xdr:col>
      <xdr:colOff>63500</xdr:colOff>
      <xdr:row>57</xdr:row>
      <xdr:rowOff>19772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2707"/>
          <a:ext cx="838200" cy="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168144</xdr:rowOff>
    </xdr:from>
    <xdr:to>
      <xdr:col>19</xdr:col>
      <xdr:colOff>177800</xdr:colOff>
      <xdr:row>57</xdr:row>
      <xdr:rowOff>19772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9344"/>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165064</xdr:rowOff>
    </xdr:from>
    <xdr:to>
      <xdr:col>15</xdr:col>
      <xdr:colOff>50800</xdr:colOff>
      <xdr:row>56</xdr:row>
      <xdr:rowOff>168144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66264"/>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165064</xdr:rowOff>
    </xdr:from>
    <xdr:to>
      <xdr:col>10</xdr:col>
      <xdr:colOff>114300</xdr:colOff>
      <xdr:row>57</xdr:row>
      <xdr:rowOff>18825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66264"/>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90707</xdr:rowOff>
    </xdr:from>
    <xdr:to>
      <xdr:col>24</xdr:col>
      <xdr:colOff>114300</xdr:colOff>
      <xdr:row>57</xdr:row>
      <xdr:rowOff>20857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69134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140422</xdr:rowOff>
    </xdr:from>
    <xdr:to>
      <xdr:col>20</xdr:col>
      <xdr:colOff>38100</xdr:colOff>
      <xdr:row>57</xdr:row>
      <xdr:rowOff>70572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61699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117344</xdr:rowOff>
    </xdr:from>
    <xdr:to>
      <xdr:col>15</xdr:col>
      <xdr:colOff>101600</xdr:colOff>
      <xdr:row>57</xdr:row>
      <xdr:rowOff>47494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38621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114264</xdr:rowOff>
    </xdr:from>
    <xdr:to>
      <xdr:col>10</xdr:col>
      <xdr:colOff>165100</xdr:colOff>
      <xdr:row>57</xdr:row>
      <xdr:rowOff>44414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60941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139475</xdr:rowOff>
    </xdr:from>
    <xdr:to>
      <xdr:col>6</xdr:col>
      <xdr:colOff>38100</xdr:colOff>
      <xdr:row>57</xdr:row>
      <xdr:rowOff>69625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60752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133662</xdr:rowOff>
    </xdr:from>
    <xdr:to>
      <xdr:col>24</xdr:col>
      <xdr:colOff>63500</xdr:colOff>
      <xdr:row>77</xdr:row>
      <xdr:rowOff>152540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35312"/>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133662</xdr:rowOff>
    </xdr:from>
    <xdr:to>
      <xdr:col>19</xdr:col>
      <xdr:colOff>177800</xdr:colOff>
      <xdr:row>78</xdr:row>
      <xdr:rowOff>95695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35312"/>
          <a:ext cx="889000" cy="1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59956</xdr:rowOff>
    </xdr:from>
    <xdr:to>
      <xdr:col>15</xdr:col>
      <xdr:colOff>50800</xdr:colOff>
      <xdr:row>78</xdr:row>
      <xdr:rowOff>95695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3056"/>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120974</xdr:rowOff>
    </xdr:from>
    <xdr:to>
      <xdr:col>10</xdr:col>
      <xdr:colOff>114300</xdr:colOff>
      <xdr:row>78</xdr:row>
      <xdr:rowOff>59956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22624"/>
          <a:ext cx="889000" cy="1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101740</xdr:rowOff>
    </xdr:from>
    <xdr:to>
      <xdr:col>24</xdr:col>
      <xdr:colOff>114300</xdr:colOff>
      <xdr:row>78</xdr:row>
      <xdr:rowOff>31890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124617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82862</xdr:rowOff>
    </xdr:from>
    <xdr:to>
      <xdr:col>20</xdr:col>
      <xdr:colOff>38100</xdr:colOff>
      <xdr:row>78</xdr:row>
      <xdr:rowOff>13012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29539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44895</xdr:rowOff>
    </xdr:from>
    <xdr:to>
      <xdr:col>15</xdr:col>
      <xdr:colOff>101600</xdr:colOff>
      <xdr:row>78</xdr:row>
      <xdr:rowOff>146495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163022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9156</xdr:rowOff>
    </xdr:from>
    <xdr:to>
      <xdr:col>10</xdr:col>
      <xdr:colOff>165100</xdr:colOff>
      <xdr:row>78</xdr:row>
      <xdr:rowOff>110756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70174</xdr:rowOff>
    </xdr:from>
    <xdr:to>
      <xdr:col>6</xdr:col>
      <xdr:colOff>38100</xdr:colOff>
      <xdr:row>78</xdr:row>
      <xdr:rowOff>324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16851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75527</xdr:rowOff>
    </xdr:from>
    <xdr:to>
      <xdr:col>24</xdr:col>
      <xdr:colOff>63500</xdr:colOff>
      <xdr:row>98</xdr:row>
      <xdr:rowOff>143675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06177"/>
          <a:ext cx="838200" cy="2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89700</xdr:rowOff>
    </xdr:from>
    <xdr:to>
      <xdr:col>19</xdr:col>
      <xdr:colOff>177800</xdr:colOff>
      <xdr:row>98</xdr:row>
      <xdr:rowOff>143675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91800"/>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89700</xdr:rowOff>
    </xdr:from>
    <xdr:to>
      <xdr:col>15</xdr:col>
      <xdr:colOff>50800</xdr:colOff>
      <xdr:row>98</xdr:row>
      <xdr:rowOff>113436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1800"/>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113436</xdr:rowOff>
    </xdr:from>
    <xdr:to>
      <xdr:col>10</xdr:col>
      <xdr:colOff>114300</xdr:colOff>
      <xdr:row>98</xdr:row>
      <xdr:rowOff>127178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15536"/>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24727</xdr:rowOff>
    </xdr:from>
    <xdr:to>
      <xdr:col>24</xdr:col>
      <xdr:colOff>114300</xdr:colOff>
      <xdr:row>97</xdr:row>
      <xdr:rowOff>126327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92875</xdr:rowOff>
    </xdr:from>
    <xdr:to>
      <xdr:col>20</xdr:col>
      <xdr:colOff>38100</xdr:colOff>
      <xdr:row>99</xdr:row>
      <xdr:rowOff>23025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14152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38900</xdr:rowOff>
    </xdr:from>
    <xdr:to>
      <xdr:col>15</xdr:col>
      <xdr:colOff>101600</xdr:colOff>
      <xdr:row>98</xdr:row>
      <xdr:rowOff>140500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131627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62636</xdr:rowOff>
    </xdr:from>
    <xdr:to>
      <xdr:col>10</xdr:col>
      <xdr:colOff>165100</xdr:colOff>
      <xdr:row>98</xdr:row>
      <xdr:rowOff>164236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155363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76378</xdr:rowOff>
    </xdr:from>
    <xdr:to>
      <xdr:col>6</xdr:col>
      <xdr:colOff>38100</xdr:colOff>
      <xdr:row>99</xdr:row>
      <xdr:rowOff>6528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169105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102789</xdr:rowOff>
    </xdr:from>
    <xdr:to>
      <xdr:col>55</xdr:col>
      <xdr:colOff>0</xdr:colOff>
      <xdr:row>34</xdr:row>
      <xdr:rowOff>159520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46289"/>
          <a:ext cx="838200" cy="7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102789</xdr:rowOff>
    </xdr:from>
    <xdr:to>
      <xdr:col>50</xdr:col>
      <xdr:colOff>114300</xdr:colOff>
      <xdr:row>36</xdr:row>
      <xdr:rowOff>49837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46289"/>
          <a:ext cx="889000" cy="9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49837</xdr:rowOff>
    </xdr:from>
    <xdr:to>
      <xdr:col>45</xdr:col>
      <xdr:colOff>177800</xdr:colOff>
      <xdr:row>36</xdr:row>
      <xdr:rowOff>54493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2037"/>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54493</xdr:rowOff>
    </xdr:from>
    <xdr:to>
      <xdr:col>41</xdr:col>
      <xdr:colOff>50800</xdr:colOff>
      <xdr:row>36</xdr:row>
      <xdr:rowOff>88417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26693"/>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108720</xdr:rowOff>
    </xdr:from>
    <xdr:to>
      <xdr:col>55</xdr:col>
      <xdr:colOff>50800</xdr:colOff>
      <xdr:row>35</xdr:row>
      <xdr:rowOff>38870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131597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51989</xdr:rowOff>
    </xdr:from>
    <xdr:to>
      <xdr:col>50</xdr:col>
      <xdr:colOff>165100</xdr:colOff>
      <xdr:row>30</xdr:row>
      <xdr:rowOff>153589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170116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7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170487</xdr:rowOff>
    </xdr:from>
    <xdr:to>
      <xdr:col>46</xdr:col>
      <xdr:colOff>38100</xdr:colOff>
      <xdr:row>36</xdr:row>
      <xdr:rowOff>100637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91764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2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3693</xdr:rowOff>
    </xdr:from>
    <xdr:to>
      <xdr:col>41</xdr:col>
      <xdr:colOff>101600</xdr:colOff>
      <xdr:row>36</xdr:row>
      <xdr:rowOff>105293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121820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37617</xdr:rowOff>
    </xdr:from>
    <xdr:to>
      <xdr:col>36</xdr:col>
      <xdr:colOff>165100</xdr:colOff>
      <xdr:row>36</xdr:row>
      <xdr:rowOff>139217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155744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97013</xdr:rowOff>
    </xdr:from>
    <xdr:to>
      <xdr:col>55</xdr:col>
      <xdr:colOff>0</xdr:colOff>
      <xdr:row>55</xdr:row>
      <xdr:rowOff>109669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55313"/>
          <a:ext cx="838200" cy="1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103520</xdr:rowOff>
    </xdr:from>
    <xdr:to>
      <xdr:col>50</xdr:col>
      <xdr:colOff>114300</xdr:colOff>
      <xdr:row>54</xdr:row>
      <xdr:rowOff>97013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018920"/>
          <a:ext cx="889000" cy="3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103520</xdr:rowOff>
    </xdr:from>
    <xdr:to>
      <xdr:col>45</xdr:col>
      <xdr:colOff>177800</xdr:colOff>
      <xdr:row>52</xdr:row>
      <xdr:rowOff>157066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018920"/>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157066</xdr:rowOff>
    </xdr:from>
    <xdr:to>
      <xdr:col>41</xdr:col>
      <xdr:colOff>50800</xdr:colOff>
      <xdr:row>55</xdr:row>
      <xdr:rowOff>146527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72466"/>
          <a:ext cx="889000" cy="5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58869</xdr:rowOff>
    </xdr:from>
    <xdr:to>
      <xdr:col>55</xdr:col>
      <xdr:colOff>50800</xdr:colOff>
      <xdr:row>55</xdr:row>
      <xdr:rowOff>160469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81746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46213</xdr:rowOff>
    </xdr:from>
    <xdr:to>
      <xdr:col>50</xdr:col>
      <xdr:colOff>165100</xdr:colOff>
      <xdr:row>54</xdr:row>
      <xdr:rowOff>147813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164340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7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52720</xdr:rowOff>
    </xdr:from>
    <xdr:to>
      <xdr:col>46</xdr:col>
      <xdr:colOff>38100</xdr:colOff>
      <xdr:row>52</xdr:row>
      <xdr:rowOff>154320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170847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74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106266</xdr:rowOff>
    </xdr:from>
    <xdr:to>
      <xdr:col>41</xdr:col>
      <xdr:colOff>101600</xdr:colOff>
      <xdr:row>53</xdr:row>
      <xdr:rowOff>36416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52943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7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95727</xdr:rowOff>
    </xdr:from>
    <xdr:to>
      <xdr:col>36</xdr:col>
      <xdr:colOff>165100</xdr:colOff>
      <xdr:row>56</xdr:row>
      <xdr:rowOff>25877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42404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115836</xdr:rowOff>
    </xdr:from>
    <xdr:to>
      <xdr:col>55</xdr:col>
      <xdr:colOff>0</xdr:colOff>
      <xdr:row>76</xdr:row>
      <xdr:rowOff>69151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803136"/>
          <a:ext cx="838200" cy="2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120269</xdr:rowOff>
    </xdr:from>
    <xdr:to>
      <xdr:col>50</xdr:col>
      <xdr:colOff>114300</xdr:colOff>
      <xdr:row>74</xdr:row>
      <xdr:rowOff>115836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121769"/>
          <a:ext cx="889000" cy="6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120269</xdr:rowOff>
    </xdr:from>
    <xdr:to>
      <xdr:col>45</xdr:col>
      <xdr:colOff>177800</xdr:colOff>
      <xdr:row>72</xdr:row>
      <xdr:rowOff>33604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121769"/>
          <a:ext cx="889000" cy="2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33604</xdr:rowOff>
    </xdr:from>
    <xdr:to>
      <xdr:col>41</xdr:col>
      <xdr:colOff>50800</xdr:colOff>
      <xdr:row>77</xdr:row>
      <xdr:rowOff>84810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378004"/>
          <a:ext cx="889000" cy="90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18351</xdr:rowOff>
    </xdr:from>
    <xdr:to>
      <xdr:col>55</xdr:col>
      <xdr:colOff>50800</xdr:colOff>
      <xdr:row>76</xdr:row>
      <xdr:rowOff>119951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41229</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65036</xdr:rowOff>
    </xdr:from>
    <xdr:to>
      <xdr:col>50</xdr:col>
      <xdr:colOff>165100</xdr:colOff>
      <xdr:row>74</xdr:row>
      <xdr:rowOff>166636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11713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69469</xdr:rowOff>
    </xdr:from>
    <xdr:to>
      <xdr:col>46</xdr:col>
      <xdr:colOff>38100</xdr:colOff>
      <xdr:row>70</xdr:row>
      <xdr:rowOff>171069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0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16146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50795" y="118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154254</xdr:rowOff>
    </xdr:from>
    <xdr:to>
      <xdr:col>41</xdr:col>
      <xdr:colOff>101600</xdr:colOff>
      <xdr:row>72</xdr:row>
      <xdr:rowOff>84404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3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100931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1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34010</xdr:rowOff>
    </xdr:from>
    <xdr:to>
      <xdr:col>36</xdr:col>
      <xdr:colOff>165100</xdr:colOff>
      <xdr:row>77</xdr:row>
      <xdr:rowOff>135610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126737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24143</xdr:rowOff>
    </xdr:from>
    <xdr:to>
      <xdr:col>55</xdr:col>
      <xdr:colOff>0</xdr:colOff>
      <xdr:row>98</xdr:row>
      <xdr:rowOff>63385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26243"/>
          <a:ext cx="8382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24143</xdr:rowOff>
    </xdr:from>
    <xdr:to>
      <xdr:col>50</xdr:col>
      <xdr:colOff>114300</xdr:colOff>
      <xdr:row>98</xdr:row>
      <xdr:rowOff>93751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26243"/>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63469</xdr:rowOff>
    </xdr:from>
    <xdr:to>
      <xdr:col>45</xdr:col>
      <xdr:colOff>177800</xdr:colOff>
      <xdr:row>98</xdr:row>
      <xdr:rowOff>93751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65569"/>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95695</xdr:rowOff>
    </xdr:from>
    <xdr:to>
      <xdr:col>41</xdr:col>
      <xdr:colOff>50800</xdr:colOff>
      <xdr:row>98</xdr:row>
      <xdr:rowOff>63469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26345"/>
          <a:ext cx="889000" cy="1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12585</xdr:rowOff>
    </xdr:from>
    <xdr:to>
      <xdr:col>55</xdr:col>
      <xdr:colOff>50800</xdr:colOff>
      <xdr:row>98</xdr:row>
      <xdr:rowOff>114185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98962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144793</xdr:rowOff>
    </xdr:from>
    <xdr:to>
      <xdr:col>50</xdr:col>
      <xdr:colOff>165100</xdr:colOff>
      <xdr:row>98</xdr:row>
      <xdr:rowOff>74943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42951</xdr:rowOff>
    </xdr:from>
    <xdr:to>
      <xdr:col>46</xdr:col>
      <xdr:colOff>38100</xdr:colOff>
      <xdr:row>98</xdr:row>
      <xdr:rowOff>144551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135678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12669</xdr:rowOff>
    </xdr:from>
    <xdr:to>
      <xdr:col>41</xdr:col>
      <xdr:colOff>101600</xdr:colOff>
      <xdr:row>98</xdr:row>
      <xdr:rowOff>114269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44895</xdr:rowOff>
    </xdr:from>
    <xdr:to>
      <xdr:col>36</xdr:col>
      <xdr:colOff>165100</xdr:colOff>
      <xdr:row>97</xdr:row>
      <xdr:rowOff>146495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163022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67397</xdr:rowOff>
    </xdr:from>
    <xdr:to>
      <xdr:col>85</xdr:col>
      <xdr:colOff>127000</xdr:colOff>
      <xdr:row>39</xdr:row>
      <xdr:rowOff>75921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53947"/>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46203</xdr:rowOff>
    </xdr:from>
    <xdr:to>
      <xdr:col>81</xdr:col>
      <xdr:colOff>50800</xdr:colOff>
      <xdr:row>39</xdr:row>
      <xdr:rowOff>67397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2753"/>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159196</xdr:rowOff>
    </xdr:from>
    <xdr:to>
      <xdr:col>76</xdr:col>
      <xdr:colOff>114300</xdr:colOff>
      <xdr:row>39</xdr:row>
      <xdr:rowOff>46203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74296"/>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159196</xdr:rowOff>
    </xdr:from>
    <xdr:to>
      <xdr:col>71</xdr:col>
      <xdr:colOff>177800</xdr:colOff>
      <xdr:row>39</xdr:row>
      <xdr:rowOff>75365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74296"/>
          <a:ext cx="8890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25121</xdr:rowOff>
    </xdr:from>
    <xdr:to>
      <xdr:col>85</xdr:col>
      <xdr:colOff>177800</xdr:colOff>
      <xdr:row>39</xdr:row>
      <xdr:rowOff>126721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111498</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2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16597</xdr:rowOff>
    </xdr:from>
    <xdr:to>
      <xdr:col>81</xdr:col>
      <xdr:colOff>101600</xdr:colOff>
      <xdr:row>39</xdr:row>
      <xdr:rowOff>118197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109324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9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166853</xdr:rowOff>
    </xdr:from>
    <xdr:to>
      <xdr:col>76</xdr:col>
      <xdr:colOff>165100</xdr:colOff>
      <xdr:row>39</xdr:row>
      <xdr:rowOff>97003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88130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108396</xdr:rowOff>
    </xdr:from>
    <xdr:to>
      <xdr:col>72</xdr:col>
      <xdr:colOff>38100</xdr:colOff>
      <xdr:row>39</xdr:row>
      <xdr:rowOff>38546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29673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1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24565</xdr:rowOff>
    </xdr:from>
    <xdr:to>
      <xdr:col>67</xdr:col>
      <xdr:colOff>101600</xdr:colOff>
      <xdr:row>39</xdr:row>
      <xdr:rowOff>126165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117292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96507</xdr:rowOff>
    </xdr:from>
    <xdr:to>
      <xdr:col>85</xdr:col>
      <xdr:colOff>127000</xdr:colOff>
      <xdr:row>75</xdr:row>
      <xdr:rowOff>121488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55257"/>
          <a:ext cx="8382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121488</xdr:rowOff>
    </xdr:from>
    <xdr:to>
      <xdr:col>81</xdr:col>
      <xdr:colOff>50800</xdr:colOff>
      <xdr:row>75</xdr:row>
      <xdr:rowOff>143484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80238"/>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143484</xdr:rowOff>
    </xdr:from>
    <xdr:to>
      <xdr:col>76</xdr:col>
      <xdr:colOff>114300</xdr:colOff>
      <xdr:row>75</xdr:row>
      <xdr:rowOff>165799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0223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165799</xdr:rowOff>
    </xdr:from>
    <xdr:to>
      <xdr:col>71</xdr:col>
      <xdr:colOff>177800</xdr:colOff>
      <xdr:row>76</xdr:row>
      <xdr:rowOff>7049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2454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45707</xdr:rowOff>
    </xdr:from>
    <xdr:to>
      <xdr:col>85</xdr:col>
      <xdr:colOff>177800</xdr:colOff>
      <xdr:row>75</xdr:row>
      <xdr:rowOff>147307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24134</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70688</xdr:rowOff>
    </xdr:from>
    <xdr:to>
      <xdr:col>81</xdr:col>
      <xdr:colOff>101600</xdr:colOff>
      <xdr:row>76</xdr:row>
      <xdr:rowOff>837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29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163416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92684</xdr:rowOff>
    </xdr:from>
    <xdr:to>
      <xdr:col>76</xdr:col>
      <xdr:colOff>165100</xdr:colOff>
      <xdr:row>76</xdr:row>
      <xdr:rowOff>22834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0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114998</xdr:rowOff>
    </xdr:from>
    <xdr:to>
      <xdr:col>72</xdr:col>
      <xdr:colOff>38100</xdr:colOff>
      <xdr:row>76</xdr:row>
      <xdr:rowOff>45148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36276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127698</xdr:rowOff>
    </xdr:from>
    <xdr:to>
      <xdr:col>67</xdr:col>
      <xdr:colOff>101600</xdr:colOff>
      <xdr:row>76</xdr:row>
      <xdr:rowOff>57848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48976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52515</xdr:rowOff>
    </xdr:from>
    <xdr:to>
      <xdr:col>85</xdr:col>
      <xdr:colOff>127000</xdr:colOff>
      <xdr:row>98</xdr:row>
      <xdr:rowOff>154279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54615"/>
          <a:ext cx="838200" cy="1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154279</xdr:rowOff>
    </xdr:from>
    <xdr:to>
      <xdr:col>81</xdr:col>
      <xdr:colOff>50800</xdr:colOff>
      <xdr:row>99</xdr:row>
      <xdr:rowOff>6325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56379"/>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150558</xdr:rowOff>
    </xdr:from>
    <xdr:to>
      <xdr:col>76</xdr:col>
      <xdr:colOff>114300</xdr:colOff>
      <xdr:row>99</xdr:row>
      <xdr:rowOff>6325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52658"/>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98158</xdr:rowOff>
    </xdr:from>
    <xdr:to>
      <xdr:col>71</xdr:col>
      <xdr:colOff>177800</xdr:colOff>
      <xdr:row>98</xdr:row>
      <xdr:rowOff>150558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00258"/>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1715</xdr:rowOff>
    </xdr:from>
    <xdr:to>
      <xdr:col>85</xdr:col>
      <xdr:colOff>177800</xdr:colOff>
      <xdr:row>98</xdr:row>
      <xdr:rowOff>103315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151592</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103479</xdr:rowOff>
    </xdr:from>
    <xdr:to>
      <xdr:col>81</xdr:col>
      <xdr:colOff>101600</xdr:colOff>
      <xdr:row>99</xdr:row>
      <xdr:rowOff>33629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24756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9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126975</xdr:rowOff>
    </xdr:from>
    <xdr:to>
      <xdr:col>76</xdr:col>
      <xdr:colOff>165100</xdr:colOff>
      <xdr:row>99</xdr:row>
      <xdr:rowOff>57125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48252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99758</xdr:rowOff>
    </xdr:from>
    <xdr:to>
      <xdr:col>72</xdr:col>
      <xdr:colOff>38100</xdr:colOff>
      <xdr:row>99</xdr:row>
      <xdr:rowOff>29908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21035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47358</xdr:rowOff>
    </xdr:from>
    <xdr:to>
      <xdr:col>67</xdr:col>
      <xdr:colOff>101600</xdr:colOff>
      <xdr:row>98</xdr:row>
      <xdr:rowOff>148958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140085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4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9589</xdr:rowOff>
    </xdr:from>
    <xdr:to>
      <xdr:col>116</xdr:col>
      <xdr:colOff>63500</xdr:colOff>
      <xdr:row>39</xdr:row>
      <xdr:rowOff>11912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96139"/>
          <a:ext cx="8382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11912</xdr:rowOff>
    </xdr:from>
    <xdr:to>
      <xdr:col>111</xdr:col>
      <xdr:colOff>177800</xdr:colOff>
      <xdr:row>39</xdr:row>
      <xdr:rowOff>14008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846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14008</xdr:rowOff>
    </xdr:from>
    <xdr:to>
      <xdr:col>107</xdr:col>
      <xdr:colOff>50800</xdr:colOff>
      <xdr:row>39</xdr:row>
      <xdr:rowOff>17208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005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17208</xdr:rowOff>
    </xdr:from>
    <xdr:to>
      <xdr:col>102</xdr:col>
      <xdr:colOff>114300</xdr:colOff>
      <xdr:row>39</xdr:row>
      <xdr:rowOff>19951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037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130239</xdr:rowOff>
    </xdr:from>
    <xdr:to>
      <xdr:col>116</xdr:col>
      <xdr:colOff>114300</xdr:colOff>
      <xdr:row>39</xdr:row>
      <xdr:rowOff>60389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45166</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60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132562</xdr:rowOff>
    </xdr:from>
    <xdr:to>
      <xdr:col>112</xdr:col>
      <xdr:colOff>38100</xdr:colOff>
      <xdr:row>39</xdr:row>
      <xdr:rowOff>62712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53839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4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134658</xdr:rowOff>
    </xdr:from>
    <xdr:to>
      <xdr:col>107</xdr:col>
      <xdr:colOff>101600</xdr:colOff>
      <xdr:row>39</xdr:row>
      <xdr:rowOff>64808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55935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4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137858</xdr:rowOff>
    </xdr:from>
    <xdr:to>
      <xdr:col>102</xdr:col>
      <xdr:colOff>165100</xdr:colOff>
      <xdr:row>39</xdr:row>
      <xdr:rowOff>68008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59135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140601</xdr:rowOff>
    </xdr:from>
    <xdr:to>
      <xdr:col>98</xdr:col>
      <xdr:colOff>38100</xdr:colOff>
      <xdr:row>39</xdr:row>
      <xdr:rowOff>70751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61878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4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139319</xdr:rowOff>
    </xdr:from>
    <xdr:to>
      <xdr:col>116</xdr:col>
      <xdr:colOff>63500</xdr:colOff>
      <xdr:row>57</xdr:row>
      <xdr:rowOff>145111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11969"/>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139319</xdr:rowOff>
    </xdr:from>
    <xdr:to>
      <xdr:col>111</xdr:col>
      <xdr:colOff>177800</xdr:colOff>
      <xdr:row>57</xdr:row>
      <xdr:rowOff>142443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91196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111011</xdr:rowOff>
    </xdr:from>
    <xdr:to>
      <xdr:col>107</xdr:col>
      <xdr:colOff>50800</xdr:colOff>
      <xdr:row>57</xdr:row>
      <xdr:rowOff>142443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540761"/>
          <a:ext cx="889000" cy="3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66167</xdr:rowOff>
    </xdr:from>
    <xdr:to>
      <xdr:col>102</xdr:col>
      <xdr:colOff>114300</xdr:colOff>
      <xdr:row>55</xdr:row>
      <xdr:rowOff>111011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49591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94311</xdr:rowOff>
    </xdr:from>
    <xdr:to>
      <xdr:col>116</xdr:col>
      <xdr:colOff>114300</xdr:colOff>
      <xdr:row>58</xdr:row>
      <xdr:rowOff>24461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117188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1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88519</xdr:rowOff>
    </xdr:from>
    <xdr:to>
      <xdr:col>112</xdr:col>
      <xdr:colOff>38100</xdr:colOff>
      <xdr:row>58</xdr:row>
      <xdr:rowOff>18669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35196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3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91643</xdr:rowOff>
    </xdr:from>
    <xdr:to>
      <xdr:col>107</xdr:col>
      <xdr:colOff>101600</xdr:colOff>
      <xdr:row>58</xdr:row>
      <xdr:rowOff>21793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38320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3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60211</xdr:rowOff>
    </xdr:from>
    <xdr:to>
      <xdr:col>102</xdr:col>
      <xdr:colOff>165100</xdr:colOff>
      <xdr:row>55</xdr:row>
      <xdr:rowOff>161811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4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6888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2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xdr:rowOff>
    </xdr:from>
    <xdr:to>
      <xdr:col>98</xdr:col>
      <xdr:colOff>38100</xdr:colOff>
      <xdr:row>55</xdr:row>
      <xdr:rowOff>116967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4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133494</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2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141396</xdr:rowOff>
    </xdr:from>
    <xdr:to>
      <xdr:col>116</xdr:col>
      <xdr:colOff>63500</xdr:colOff>
      <xdr:row>76</xdr:row>
      <xdr:rowOff>146901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171596"/>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127965</xdr:rowOff>
    </xdr:from>
    <xdr:to>
      <xdr:col>111</xdr:col>
      <xdr:colOff>177800</xdr:colOff>
      <xdr:row>76</xdr:row>
      <xdr:rowOff>141396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643815"/>
          <a:ext cx="889000" cy="5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127965</xdr:rowOff>
    </xdr:from>
    <xdr:to>
      <xdr:col>107</xdr:col>
      <xdr:colOff>50800</xdr:colOff>
      <xdr:row>74</xdr:row>
      <xdr:rowOff>13627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643815"/>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13627</xdr:rowOff>
    </xdr:from>
    <xdr:to>
      <xdr:col>102</xdr:col>
      <xdr:colOff>114300</xdr:colOff>
      <xdr:row>74</xdr:row>
      <xdr:rowOff>15456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7009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96101</xdr:rowOff>
    </xdr:from>
    <xdr:to>
      <xdr:col>116</xdr:col>
      <xdr:colOff>114300</xdr:colOff>
      <xdr:row>77</xdr:row>
      <xdr:rowOff>26251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74528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90596</xdr:rowOff>
    </xdr:from>
    <xdr:to>
      <xdr:col>112</xdr:col>
      <xdr:colOff>38100</xdr:colOff>
      <xdr:row>77</xdr:row>
      <xdr:rowOff>20746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1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77165</xdr:rowOff>
    </xdr:from>
    <xdr:to>
      <xdr:col>107</xdr:col>
      <xdr:colOff>101600</xdr:colOff>
      <xdr:row>74</xdr:row>
      <xdr:rowOff>7315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134277</xdr:rowOff>
    </xdr:from>
    <xdr:to>
      <xdr:col>102</xdr:col>
      <xdr:colOff>165100</xdr:colOff>
      <xdr:row>74</xdr:row>
      <xdr:rowOff>64427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80954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136106</xdr:rowOff>
    </xdr:from>
    <xdr:to>
      <xdr:col>98</xdr:col>
      <xdr:colOff>38100</xdr:colOff>
      <xdr:row>74</xdr:row>
      <xdr:rowOff>66256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82783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普通建設事業全体で、</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年度に比べて一人当たり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24,161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した。その内訳は、新規整備で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23,324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、更新整備で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5,150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となっており、新規整備</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が大きく減少となった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。新規整備は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市民交流プラザ整備事業等の減少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また、一人当たり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補助費等</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年度にかけて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大きく減少した要因は、新型コロナウイルス感染症対策の特別定額給付金給付事業の終了によるものである。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44994</xdr:rowOff>
    </xdr:from>
    <xdr:to>
      <xdr:col>24</xdr:col>
      <xdr:colOff>63500</xdr:colOff>
      <xdr:row>34</xdr:row>
      <xdr:rowOff>63609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74294"/>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46301</xdr:rowOff>
    </xdr:from>
    <xdr:to>
      <xdr:col>19</xdr:col>
      <xdr:colOff>177800</xdr:colOff>
      <xdr:row>34</xdr:row>
      <xdr:rowOff>63609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5601"/>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46301</xdr:rowOff>
    </xdr:from>
    <xdr:to>
      <xdr:col>15</xdr:col>
      <xdr:colOff>50800</xdr:colOff>
      <xdr:row>34</xdr:row>
      <xdr:rowOff>83203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75601"/>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23114</xdr:rowOff>
    </xdr:from>
    <xdr:to>
      <xdr:col>10</xdr:col>
      <xdr:colOff>114300</xdr:colOff>
      <xdr:row>34</xdr:row>
      <xdr:rowOff>83203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52414"/>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165644</xdr:rowOff>
    </xdr:from>
    <xdr:to>
      <xdr:col>24</xdr:col>
      <xdr:colOff>114300</xdr:colOff>
      <xdr:row>34</xdr:row>
      <xdr:rowOff>95794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12809</xdr:rowOff>
    </xdr:from>
    <xdr:to>
      <xdr:col>20</xdr:col>
      <xdr:colOff>38100</xdr:colOff>
      <xdr:row>34</xdr:row>
      <xdr:rowOff>114409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130936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166951</xdr:rowOff>
    </xdr:from>
    <xdr:to>
      <xdr:col>15</xdr:col>
      <xdr:colOff>101600</xdr:colOff>
      <xdr:row>34</xdr:row>
      <xdr:rowOff>97101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113628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32403</xdr:rowOff>
    </xdr:from>
    <xdr:to>
      <xdr:col>10</xdr:col>
      <xdr:colOff>165100</xdr:colOff>
      <xdr:row>34</xdr:row>
      <xdr:rowOff>134003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150530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143764</xdr:rowOff>
    </xdr:from>
    <xdr:to>
      <xdr:col>6</xdr:col>
      <xdr:colOff>38100</xdr:colOff>
      <xdr:row>34</xdr:row>
      <xdr:rowOff>73914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90441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86733</xdr:rowOff>
    </xdr:from>
    <xdr:to>
      <xdr:col>24</xdr:col>
      <xdr:colOff>63500</xdr:colOff>
      <xdr:row>57</xdr:row>
      <xdr:rowOff>126022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45033"/>
          <a:ext cx="838200" cy="5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86733</xdr:rowOff>
    </xdr:from>
    <xdr:to>
      <xdr:col>19</xdr:col>
      <xdr:colOff>177800</xdr:colOff>
      <xdr:row>59</xdr:row>
      <xdr:rowOff>27968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45033"/>
          <a:ext cx="889000" cy="79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17429</xdr:rowOff>
    </xdr:from>
    <xdr:to>
      <xdr:col>15</xdr:col>
      <xdr:colOff>50800</xdr:colOff>
      <xdr:row>59</xdr:row>
      <xdr:rowOff>27968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32979"/>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161326</xdr:rowOff>
    </xdr:from>
    <xdr:to>
      <xdr:col>10</xdr:col>
      <xdr:colOff>114300</xdr:colOff>
      <xdr:row>59</xdr:row>
      <xdr:rowOff>17429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05426"/>
          <a:ext cx="889000" cy="2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75222</xdr:rowOff>
    </xdr:from>
    <xdr:to>
      <xdr:col>24</xdr:col>
      <xdr:colOff>114300</xdr:colOff>
      <xdr:row>58</xdr:row>
      <xdr:rowOff>5372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53649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35933</xdr:rowOff>
    </xdr:from>
    <xdr:to>
      <xdr:col>20</xdr:col>
      <xdr:colOff>38100</xdr:colOff>
      <xdr:row>54</xdr:row>
      <xdr:rowOff>137533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128660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8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148618</xdr:rowOff>
    </xdr:from>
    <xdr:to>
      <xdr:col>15</xdr:col>
      <xdr:colOff>101600</xdr:colOff>
      <xdr:row>59</xdr:row>
      <xdr:rowOff>78768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69895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138079</xdr:rowOff>
    </xdr:from>
    <xdr:to>
      <xdr:col>10</xdr:col>
      <xdr:colOff>165100</xdr:colOff>
      <xdr:row>59</xdr:row>
      <xdr:rowOff>68229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59356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110526</xdr:rowOff>
    </xdr:from>
    <xdr:to>
      <xdr:col>6</xdr:col>
      <xdr:colOff>38100</xdr:colOff>
      <xdr:row>59</xdr:row>
      <xdr:rowOff>40676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31803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144903</xdr:rowOff>
    </xdr:from>
    <xdr:to>
      <xdr:col>24</xdr:col>
      <xdr:colOff>63500</xdr:colOff>
      <xdr:row>79</xdr:row>
      <xdr:rowOff>63119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46553"/>
          <a:ext cx="838200" cy="26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67592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144011</xdr:rowOff>
    </xdr:from>
    <xdr:to>
      <xdr:col>19</xdr:col>
      <xdr:colOff>177800</xdr:colOff>
      <xdr:row>79</xdr:row>
      <xdr:rowOff>63119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02761"/>
          <a:ext cx="889000" cy="60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91095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9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144011</xdr:rowOff>
    </xdr:from>
    <xdr:to>
      <xdr:col>15</xdr:col>
      <xdr:colOff>50800</xdr:colOff>
      <xdr:row>78</xdr:row>
      <xdr:rowOff>8930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02761"/>
          <a:ext cx="889000" cy="3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8930</xdr:rowOff>
    </xdr:from>
    <xdr:to>
      <xdr:col>10</xdr:col>
      <xdr:colOff>114300</xdr:colOff>
      <xdr:row>79</xdr:row>
      <xdr:rowOff>146221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82030"/>
          <a:ext cx="889000" cy="30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94103</xdr:rowOff>
    </xdr:from>
    <xdr:to>
      <xdr:col>24</xdr:col>
      <xdr:colOff>114300</xdr:colOff>
      <xdr:row>78</xdr:row>
      <xdr:rowOff>24253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72530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7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12319</xdr:rowOff>
    </xdr:from>
    <xdr:to>
      <xdr:col>20</xdr:col>
      <xdr:colOff>38100</xdr:colOff>
      <xdr:row>79</xdr:row>
      <xdr:rowOff>113919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105046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64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93211</xdr:rowOff>
    </xdr:from>
    <xdr:to>
      <xdr:col>15</xdr:col>
      <xdr:colOff>101600</xdr:colOff>
      <xdr:row>76</xdr:row>
      <xdr:rowOff>23360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51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39888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2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129580</xdr:rowOff>
    </xdr:from>
    <xdr:to>
      <xdr:col>10</xdr:col>
      <xdr:colOff>165100</xdr:colOff>
      <xdr:row>78</xdr:row>
      <xdr:rowOff>59730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76257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10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95421</xdr:rowOff>
    </xdr:from>
    <xdr:to>
      <xdr:col>6</xdr:col>
      <xdr:colOff>38100</xdr:colOff>
      <xdr:row>80</xdr:row>
      <xdr:rowOff>25571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16698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73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84798</xdr:rowOff>
    </xdr:from>
    <xdr:to>
      <xdr:col>24</xdr:col>
      <xdr:colOff>63500</xdr:colOff>
      <xdr:row>99</xdr:row>
      <xdr:rowOff>33706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86898"/>
          <a:ext cx="8382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33706</xdr:rowOff>
    </xdr:from>
    <xdr:to>
      <xdr:col>19</xdr:col>
      <xdr:colOff>177800</xdr:colOff>
      <xdr:row>99</xdr:row>
      <xdr:rowOff>52603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700725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52603</xdr:rowOff>
    </xdr:from>
    <xdr:to>
      <xdr:col>15</xdr:col>
      <xdr:colOff>50800</xdr:colOff>
      <xdr:row>99</xdr:row>
      <xdr:rowOff>55499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261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55499</xdr:rowOff>
    </xdr:from>
    <xdr:to>
      <xdr:col>10</xdr:col>
      <xdr:colOff>114300</xdr:colOff>
      <xdr:row>99</xdr:row>
      <xdr:rowOff>73495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29049"/>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33998</xdr:rowOff>
    </xdr:from>
    <xdr:to>
      <xdr:col>24</xdr:col>
      <xdr:colOff>114300</xdr:colOff>
      <xdr:row>98</xdr:row>
      <xdr:rowOff>135598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120375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154356</xdr:rowOff>
    </xdr:from>
    <xdr:to>
      <xdr:col>20</xdr:col>
      <xdr:colOff>38100</xdr:colOff>
      <xdr:row>99</xdr:row>
      <xdr:rowOff>84506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75633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1803</xdr:rowOff>
    </xdr:from>
    <xdr:to>
      <xdr:col>15</xdr:col>
      <xdr:colOff>101600</xdr:colOff>
      <xdr:row>99</xdr:row>
      <xdr:rowOff>103403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94530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4699</xdr:rowOff>
    </xdr:from>
    <xdr:to>
      <xdr:col>10</xdr:col>
      <xdr:colOff>165100</xdr:colOff>
      <xdr:row>99</xdr:row>
      <xdr:rowOff>106299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97426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7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22695</xdr:rowOff>
    </xdr:from>
    <xdr:to>
      <xdr:col>6</xdr:col>
      <xdr:colOff>38100</xdr:colOff>
      <xdr:row>99</xdr:row>
      <xdr:rowOff>124295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115422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134214</xdr:rowOff>
    </xdr:from>
    <xdr:to>
      <xdr:col>55</xdr:col>
      <xdr:colOff>0</xdr:colOff>
      <xdr:row>37</xdr:row>
      <xdr:rowOff>139471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77864"/>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131699</xdr:rowOff>
    </xdr:from>
    <xdr:to>
      <xdr:col>50</xdr:col>
      <xdr:colOff>114300</xdr:colOff>
      <xdr:row>37</xdr:row>
      <xdr:rowOff>139471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7534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92380</xdr:rowOff>
    </xdr:from>
    <xdr:to>
      <xdr:col>45</xdr:col>
      <xdr:colOff>177800</xdr:colOff>
      <xdr:row>37</xdr:row>
      <xdr:rowOff>131699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3603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92380</xdr:rowOff>
    </xdr:from>
    <xdr:to>
      <xdr:col>41</xdr:col>
      <xdr:colOff>50800</xdr:colOff>
      <xdr:row>37</xdr:row>
      <xdr:rowOff>98323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3603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83414</xdr:rowOff>
    </xdr:from>
    <xdr:to>
      <xdr:col>55</xdr:col>
      <xdr:colOff>50800</xdr:colOff>
      <xdr:row>38</xdr:row>
      <xdr:rowOff>13564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61841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88671</xdr:rowOff>
    </xdr:from>
    <xdr:to>
      <xdr:col>50</xdr:col>
      <xdr:colOff>165100</xdr:colOff>
      <xdr:row>38</xdr:row>
      <xdr:rowOff>18821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80899</xdr:rowOff>
    </xdr:from>
    <xdr:to>
      <xdr:col>46</xdr:col>
      <xdr:colOff>38100</xdr:colOff>
      <xdr:row>38</xdr:row>
      <xdr:rowOff>11049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2176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1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41580</xdr:rowOff>
    </xdr:from>
    <xdr:to>
      <xdr:col>41</xdr:col>
      <xdr:colOff>101600</xdr:colOff>
      <xdr:row>37</xdr:row>
      <xdr:rowOff>143180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134307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4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47523</xdr:rowOff>
    </xdr:from>
    <xdr:to>
      <xdr:col>36</xdr:col>
      <xdr:colOff>165100</xdr:colOff>
      <xdr:row>37</xdr:row>
      <xdr:rowOff>149123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140250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4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64079</xdr:rowOff>
    </xdr:from>
    <xdr:to>
      <xdr:col>55</xdr:col>
      <xdr:colOff>0</xdr:colOff>
      <xdr:row>54</xdr:row>
      <xdr:rowOff>146444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8979479"/>
          <a:ext cx="838200" cy="4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64079</xdr:rowOff>
    </xdr:from>
    <xdr:to>
      <xdr:col>50</xdr:col>
      <xdr:colOff>114300</xdr:colOff>
      <xdr:row>54</xdr:row>
      <xdr:rowOff>124750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8979479"/>
          <a:ext cx="889000" cy="40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60307</xdr:rowOff>
    </xdr:from>
    <xdr:to>
      <xdr:col>45</xdr:col>
      <xdr:colOff>177800</xdr:colOff>
      <xdr:row>54</xdr:row>
      <xdr:rowOff>124750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318607"/>
          <a:ext cx="889000" cy="6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60307</xdr:rowOff>
    </xdr:from>
    <xdr:to>
      <xdr:col>41</xdr:col>
      <xdr:colOff>50800</xdr:colOff>
      <xdr:row>54</xdr:row>
      <xdr:rowOff>68354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18607"/>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95644</xdr:rowOff>
    </xdr:from>
    <xdr:to>
      <xdr:col>55</xdr:col>
      <xdr:colOff>50800</xdr:colOff>
      <xdr:row>55</xdr:row>
      <xdr:rowOff>25794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118521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13279</xdr:rowOff>
    </xdr:from>
    <xdr:to>
      <xdr:col>50</xdr:col>
      <xdr:colOff>165100</xdr:colOff>
      <xdr:row>52</xdr:row>
      <xdr:rowOff>114879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9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131406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7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73950</xdr:rowOff>
    </xdr:from>
    <xdr:to>
      <xdr:col>46</xdr:col>
      <xdr:colOff>38100</xdr:colOff>
      <xdr:row>55</xdr:row>
      <xdr:rowOff>4100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20627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9507</xdr:rowOff>
    </xdr:from>
    <xdr:to>
      <xdr:col>41</xdr:col>
      <xdr:colOff>101600</xdr:colOff>
      <xdr:row>54</xdr:row>
      <xdr:rowOff>111107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127634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4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17554</xdr:rowOff>
    </xdr:from>
    <xdr:to>
      <xdr:col>36</xdr:col>
      <xdr:colOff>165100</xdr:colOff>
      <xdr:row>54</xdr:row>
      <xdr:rowOff>119154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135681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168184</xdr:rowOff>
    </xdr:from>
    <xdr:to>
      <xdr:col>55</xdr:col>
      <xdr:colOff>0</xdr:colOff>
      <xdr:row>77</xdr:row>
      <xdr:rowOff>26085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8384"/>
          <a:ext cx="8382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145529</xdr:rowOff>
    </xdr:from>
    <xdr:to>
      <xdr:col>50</xdr:col>
      <xdr:colOff>114300</xdr:colOff>
      <xdr:row>77</xdr:row>
      <xdr:rowOff>26085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04279"/>
          <a:ext cx="889000" cy="2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104039</xdr:rowOff>
    </xdr:from>
    <xdr:to>
      <xdr:col>45</xdr:col>
      <xdr:colOff>177800</xdr:colOff>
      <xdr:row>75</xdr:row>
      <xdr:rowOff>145529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62789"/>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81544</xdr:rowOff>
    </xdr:from>
    <xdr:to>
      <xdr:col>41</xdr:col>
      <xdr:colOff>50800</xdr:colOff>
      <xdr:row>75</xdr:row>
      <xdr:rowOff>104039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40294"/>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117384</xdr:rowOff>
    </xdr:from>
    <xdr:to>
      <xdr:col>55</xdr:col>
      <xdr:colOff>50800</xdr:colOff>
      <xdr:row>77</xdr:row>
      <xdr:rowOff>47534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95811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146735</xdr:rowOff>
    </xdr:from>
    <xdr:to>
      <xdr:col>50</xdr:col>
      <xdr:colOff>165100</xdr:colOff>
      <xdr:row>77</xdr:row>
      <xdr:rowOff>76885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68012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94729</xdr:rowOff>
    </xdr:from>
    <xdr:to>
      <xdr:col>46</xdr:col>
      <xdr:colOff>38100</xdr:colOff>
      <xdr:row>76</xdr:row>
      <xdr:rowOff>24879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41406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53239</xdr:rowOff>
    </xdr:from>
    <xdr:to>
      <xdr:col>41</xdr:col>
      <xdr:colOff>101600</xdr:colOff>
      <xdr:row>75</xdr:row>
      <xdr:rowOff>154839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171366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30744</xdr:rowOff>
    </xdr:from>
    <xdr:to>
      <xdr:col>36</xdr:col>
      <xdr:colOff>165100</xdr:colOff>
      <xdr:row>75</xdr:row>
      <xdr:rowOff>132344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148871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5691</xdr:rowOff>
    </xdr:from>
    <xdr:to>
      <xdr:col>55</xdr:col>
      <xdr:colOff>0</xdr:colOff>
      <xdr:row>95</xdr:row>
      <xdr:rowOff>17301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93441"/>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5691</xdr:rowOff>
    </xdr:from>
    <xdr:to>
      <xdr:col>50</xdr:col>
      <xdr:colOff>114300</xdr:colOff>
      <xdr:row>95</xdr:row>
      <xdr:rowOff>143032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293441"/>
          <a:ext cx="889000" cy="1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152045</xdr:rowOff>
    </xdr:from>
    <xdr:to>
      <xdr:col>45</xdr:col>
      <xdr:colOff>177800</xdr:colOff>
      <xdr:row>95</xdr:row>
      <xdr:rowOff>143032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5582545"/>
          <a:ext cx="889000" cy="8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152045</xdr:rowOff>
    </xdr:from>
    <xdr:to>
      <xdr:col>41</xdr:col>
      <xdr:colOff>50800</xdr:colOff>
      <xdr:row>94</xdr:row>
      <xdr:rowOff>46121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5582545"/>
          <a:ext cx="889000" cy="57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137951</xdr:rowOff>
    </xdr:from>
    <xdr:to>
      <xdr:col>55</xdr:col>
      <xdr:colOff>50800</xdr:colOff>
      <xdr:row>95</xdr:row>
      <xdr:rowOff>68101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160828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0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126341</xdr:rowOff>
    </xdr:from>
    <xdr:to>
      <xdr:col>50</xdr:col>
      <xdr:colOff>165100</xdr:colOff>
      <xdr:row>95</xdr:row>
      <xdr:rowOff>56491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73018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0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92232</xdr:rowOff>
    </xdr:from>
    <xdr:to>
      <xdr:col>46</xdr:col>
      <xdr:colOff>38100</xdr:colOff>
      <xdr:row>96</xdr:row>
      <xdr:rowOff>22382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7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38909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1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101245</xdr:rowOff>
    </xdr:from>
    <xdr:to>
      <xdr:col>41</xdr:col>
      <xdr:colOff>101600</xdr:colOff>
      <xdr:row>91</xdr:row>
      <xdr:rowOff>31395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5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47922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30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166771</xdr:rowOff>
    </xdr:from>
    <xdr:to>
      <xdr:col>36</xdr:col>
      <xdr:colOff>165100</xdr:colOff>
      <xdr:row>94</xdr:row>
      <xdr:rowOff>96921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113448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8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18359</xdr:rowOff>
    </xdr:from>
    <xdr:to>
      <xdr:col>85</xdr:col>
      <xdr:colOff>127000</xdr:colOff>
      <xdr:row>36</xdr:row>
      <xdr:rowOff>79944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90559"/>
          <a:ext cx="8382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18359</xdr:rowOff>
    </xdr:from>
    <xdr:to>
      <xdr:col>81</xdr:col>
      <xdr:colOff>50800</xdr:colOff>
      <xdr:row>36</xdr:row>
      <xdr:rowOff>78344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90559"/>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44511</xdr:rowOff>
    </xdr:from>
    <xdr:to>
      <xdr:col>76</xdr:col>
      <xdr:colOff>114300</xdr:colOff>
      <xdr:row>36</xdr:row>
      <xdr:rowOff>78344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1671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44511</xdr:rowOff>
    </xdr:from>
    <xdr:to>
      <xdr:col>71</xdr:col>
      <xdr:colOff>177800</xdr:colOff>
      <xdr:row>36</xdr:row>
      <xdr:rowOff>77338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16711"/>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29144</xdr:rowOff>
    </xdr:from>
    <xdr:to>
      <xdr:col>85</xdr:col>
      <xdr:colOff>177800</xdr:colOff>
      <xdr:row>36</xdr:row>
      <xdr:rowOff>130744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7571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7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139009</xdr:rowOff>
    </xdr:from>
    <xdr:to>
      <xdr:col>81</xdr:col>
      <xdr:colOff>101600</xdr:colOff>
      <xdr:row>36</xdr:row>
      <xdr:rowOff>69159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60286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3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27544</xdr:rowOff>
    </xdr:from>
    <xdr:to>
      <xdr:col>76</xdr:col>
      <xdr:colOff>165100</xdr:colOff>
      <xdr:row>36</xdr:row>
      <xdr:rowOff>129144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120271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165161</xdr:rowOff>
    </xdr:from>
    <xdr:to>
      <xdr:col>72</xdr:col>
      <xdr:colOff>38100</xdr:colOff>
      <xdr:row>36</xdr:row>
      <xdr:rowOff>95311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111838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26538</xdr:rowOff>
    </xdr:from>
    <xdr:to>
      <xdr:col>67</xdr:col>
      <xdr:colOff>101600</xdr:colOff>
      <xdr:row>36</xdr:row>
      <xdr:rowOff>128138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119265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57545</xdr:rowOff>
    </xdr:from>
    <xdr:to>
      <xdr:col>85</xdr:col>
      <xdr:colOff>127000</xdr:colOff>
      <xdr:row>58</xdr:row>
      <xdr:rowOff>63391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658745"/>
          <a:ext cx="838200" cy="3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55553</xdr:rowOff>
    </xdr:from>
    <xdr:to>
      <xdr:col>81</xdr:col>
      <xdr:colOff>50800</xdr:colOff>
      <xdr:row>56</xdr:row>
      <xdr:rowOff>57545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65675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55553</xdr:rowOff>
    </xdr:from>
    <xdr:to>
      <xdr:col>76</xdr:col>
      <xdr:colOff>114300</xdr:colOff>
      <xdr:row>57</xdr:row>
      <xdr:rowOff>141845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656753"/>
          <a:ext cx="889000" cy="25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141845</xdr:rowOff>
    </xdr:from>
    <xdr:to>
      <xdr:col>71</xdr:col>
      <xdr:colOff>177800</xdr:colOff>
      <xdr:row>57</xdr:row>
      <xdr:rowOff>151783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14495"/>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12591</xdr:rowOff>
    </xdr:from>
    <xdr:to>
      <xdr:col>85</xdr:col>
      <xdr:colOff>177800</xdr:colOff>
      <xdr:row>58</xdr:row>
      <xdr:rowOff>114191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162468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93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6745</xdr:rowOff>
    </xdr:from>
    <xdr:to>
      <xdr:col>81</xdr:col>
      <xdr:colOff>101600</xdr:colOff>
      <xdr:row>56</xdr:row>
      <xdr:rowOff>108345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124872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3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4753</xdr:rowOff>
    </xdr:from>
    <xdr:to>
      <xdr:col>76</xdr:col>
      <xdr:colOff>165100</xdr:colOff>
      <xdr:row>56</xdr:row>
      <xdr:rowOff>106353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122880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91045</xdr:rowOff>
    </xdr:from>
    <xdr:to>
      <xdr:col>72</xdr:col>
      <xdr:colOff>38100</xdr:colOff>
      <xdr:row>58</xdr:row>
      <xdr:rowOff>21195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37722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100983</xdr:rowOff>
    </xdr:from>
    <xdr:to>
      <xdr:col>67</xdr:col>
      <xdr:colOff>101600</xdr:colOff>
      <xdr:row>58</xdr:row>
      <xdr:rowOff>31133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47660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67397</xdr:rowOff>
    </xdr:from>
    <xdr:to>
      <xdr:col>85</xdr:col>
      <xdr:colOff>127000</xdr:colOff>
      <xdr:row>79</xdr:row>
      <xdr:rowOff>75921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11947"/>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46202</xdr:rowOff>
    </xdr:from>
    <xdr:to>
      <xdr:col>81</xdr:col>
      <xdr:colOff>50800</xdr:colOff>
      <xdr:row>79</xdr:row>
      <xdr:rowOff>67397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90752"/>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159196</xdr:rowOff>
    </xdr:from>
    <xdr:to>
      <xdr:col>76</xdr:col>
      <xdr:colOff>114300</xdr:colOff>
      <xdr:row>79</xdr:row>
      <xdr:rowOff>46202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32296"/>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159196</xdr:rowOff>
    </xdr:from>
    <xdr:to>
      <xdr:col>71</xdr:col>
      <xdr:colOff>177800</xdr:colOff>
      <xdr:row>79</xdr:row>
      <xdr:rowOff>75366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32296"/>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25121</xdr:rowOff>
    </xdr:from>
    <xdr:to>
      <xdr:col>85</xdr:col>
      <xdr:colOff>177800</xdr:colOff>
      <xdr:row>79</xdr:row>
      <xdr:rowOff>126721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111498</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16597</xdr:rowOff>
    </xdr:from>
    <xdr:to>
      <xdr:col>81</xdr:col>
      <xdr:colOff>101600</xdr:colOff>
      <xdr:row>79</xdr:row>
      <xdr:rowOff>118197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109324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5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166852</xdr:rowOff>
    </xdr:from>
    <xdr:to>
      <xdr:col>76</xdr:col>
      <xdr:colOff>165100</xdr:colOff>
      <xdr:row>79</xdr:row>
      <xdr:rowOff>97002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88129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6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108396</xdr:rowOff>
    </xdr:from>
    <xdr:to>
      <xdr:col>72</xdr:col>
      <xdr:colOff>38100</xdr:colOff>
      <xdr:row>79</xdr:row>
      <xdr:rowOff>38546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29673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5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24566</xdr:rowOff>
    </xdr:from>
    <xdr:to>
      <xdr:col>67</xdr:col>
      <xdr:colOff>101600</xdr:colOff>
      <xdr:row>79</xdr:row>
      <xdr:rowOff>126166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117293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6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96507</xdr:rowOff>
    </xdr:from>
    <xdr:to>
      <xdr:col>85</xdr:col>
      <xdr:colOff>127000</xdr:colOff>
      <xdr:row>95</xdr:row>
      <xdr:rowOff>121489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384257"/>
          <a:ext cx="838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121489</xdr:rowOff>
    </xdr:from>
    <xdr:to>
      <xdr:col>81</xdr:col>
      <xdr:colOff>50800</xdr:colOff>
      <xdr:row>95</xdr:row>
      <xdr:rowOff>143484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409239"/>
          <a:ext cx="8890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143484</xdr:rowOff>
    </xdr:from>
    <xdr:to>
      <xdr:col>76</xdr:col>
      <xdr:colOff>114300</xdr:colOff>
      <xdr:row>95</xdr:row>
      <xdr:rowOff>165799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43123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165799</xdr:rowOff>
    </xdr:from>
    <xdr:to>
      <xdr:col>71</xdr:col>
      <xdr:colOff>177800</xdr:colOff>
      <xdr:row>96</xdr:row>
      <xdr:rowOff>7049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45354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45707</xdr:rowOff>
    </xdr:from>
    <xdr:to>
      <xdr:col>85</xdr:col>
      <xdr:colOff>177800</xdr:colOff>
      <xdr:row>95</xdr:row>
      <xdr:rowOff>147307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24134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3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70689</xdr:rowOff>
    </xdr:from>
    <xdr:to>
      <xdr:col>81</xdr:col>
      <xdr:colOff>101600</xdr:colOff>
      <xdr:row>96</xdr:row>
      <xdr:rowOff>839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3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163416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4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92684</xdr:rowOff>
    </xdr:from>
    <xdr:to>
      <xdr:col>76</xdr:col>
      <xdr:colOff>165100</xdr:colOff>
      <xdr:row>96</xdr:row>
      <xdr:rowOff>22834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3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13961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4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114999</xdr:rowOff>
    </xdr:from>
    <xdr:to>
      <xdr:col>72</xdr:col>
      <xdr:colOff>38100</xdr:colOff>
      <xdr:row>96</xdr:row>
      <xdr:rowOff>45149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36276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4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127699</xdr:rowOff>
    </xdr:from>
    <xdr:to>
      <xdr:col>67</xdr:col>
      <xdr:colOff>101600</xdr:colOff>
      <xdr:row>96</xdr:row>
      <xdr:rowOff>57849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48976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5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総務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費</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の大幅な減少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新型コロナウイルス感染症対策の特別定額給付金給付事業の終了によるものである。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民生費が一人当たり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23,987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子育て世帯臨時特別給付金事業費の終了によるものである。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農林水産業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費が一人当たり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18,603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、競争力強化生産総合対策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年度の財政調整基金の標準財政規模比は、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7.97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大型事業の完了等により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取り崩</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しを行わなかったことによる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また、実質収支額、実質単年度収支額ともに増加している。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実質単年度収支がプラスになるよう、財政調整基金の取り崩し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に頼らない財政運営</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一般会計等の実質赤字及び公営企業会計の資金不足は生じておらず、連結実質赤字額は発生していない。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16542461</v>
      </c>
      <c r="BO4" s="375"/>
      <c r="BP4" s="375"/>
      <c r="BQ4" s="375"/>
      <c r="BR4" s="375"/>
      <c r="BS4" s="375"/>
      <c r="BT4" s="375"/>
      <c r="BU4" s="376"/>
      <c r="BV4" s="374">
        <v>18825208</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10.4</v>
      </c>
      <c r="CU4" s="381"/>
      <c r="CV4" s="381"/>
      <c r="CW4" s="381"/>
      <c r="CX4" s="381"/>
      <c r="CY4" s="381"/>
      <c r="CZ4" s="381"/>
      <c r="DA4" s="382"/>
      <c r="DB4" s="380">
        <v>3.8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15570213</v>
      </c>
      <c r="BO5" s="412"/>
      <c r="BP5" s="412"/>
      <c r="BQ5" s="412"/>
      <c r="BR5" s="412"/>
      <c r="BS5" s="412"/>
      <c r="BT5" s="412"/>
      <c r="BU5" s="413"/>
      <c r="BV5" s="411">
        <v>18445790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82.2</v>
      </c>
      <c r="CU5" s="409"/>
      <c r="CV5" s="409"/>
      <c r="CW5" s="409"/>
      <c r="CX5" s="409"/>
      <c r="CY5" s="409"/>
      <c r="CZ5" s="409"/>
      <c r="DA5" s="410"/>
      <c r="DB5" s="408">
        <v>88.3</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972248</v>
      </c>
      <c r="BO6" s="412"/>
      <c r="BP6" s="412"/>
      <c r="BQ6" s="412"/>
      <c r="BR6" s="412"/>
      <c r="BS6" s="412"/>
      <c r="BT6" s="412"/>
      <c r="BU6" s="413"/>
      <c r="BV6" s="411">
        <v>379418</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86.2</v>
      </c>
      <c r="CU6" s="449"/>
      <c r="CV6" s="449"/>
      <c r="CW6" s="449"/>
      <c r="CX6" s="449"/>
      <c r="CY6" s="449"/>
      <c r="CZ6" s="449"/>
      <c r="DA6" s="450"/>
      <c r="DB6" s="448">
        <v>93</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16512</v>
      </c>
      <c r="BO7" s="412"/>
      <c r="BP7" s="412"/>
      <c r="BQ7" s="412"/>
      <c r="BR7" s="412"/>
      <c r="BS7" s="412"/>
      <c r="BT7" s="412"/>
      <c r="BU7" s="413"/>
      <c r="BV7" s="411">
        <v>54335</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9166306</v>
      </c>
      <c r="CU7" s="412"/>
      <c r="CV7" s="412"/>
      <c r="CW7" s="412"/>
      <c r="CX7" s="412"/>
      <c r="CY7" s="412"/>
      <c r="CZ7" s="412"/>
      <c r="DA7" s="413"/>
      <c r="DB7" s="411">
        <v>8668393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102</v>
      </c>
      <c r="AV8" s="444"/>
      <c r="AW8" s="444"/>
      <c r="AX8" s="444"/>
      <c r="AY8" s="445" t="s">
        <v>109</v>
      </c>
      <c r="AZ8" s="446"/>
      <c r="BA8" s="446"/>
      <c r="BB8" s="446"/>
      <c r="BC8" s="446"/>
      <c r="BD8" s="446"/>
      <c r="BE8" s="446"/>
      <c r="BF8" s="446"/>
      <c r="BG8" s="446"/>
      <c r="BH8" s="446"/>
      <c r="BI8" s="446"/>
      <c r="BJ8" s="446"/>
      <c r="BK8" s="446"/>
      <c r="BL8" s="446"/>
      <c r="BM8" s="447"/>
      <c r="BN8" s="411">
        <v>955736</v>
      </c>
      <c r="BO8" s="412"/>
      <c r="BP8" s="412"/>
      <c r="BQ8" s="412"/>
      <c r="BR8" s="412"/>
      <c r="BS8" s="412"/>
      <c r="BT8" s="412"/>
      <c r="BU8" s="413"/>
      <c r="BV8" s="411">
        <v>325083</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0.59</v>
      </c>
      <c r="CU8" s="452"/>
      <c r="CV8" s="452"/>
      <c r="CW8" s="452"/>
      <c r="CX8" s="452"/>
      <c r="CY8" s="452"/>
      <c r="CZ8" s="452"/>
      <c r="DA8" s="453"/>
      <c r="DB8" s="451">
        <v>0.6</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28983</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630653</v>
      </c>
      <c r="BO9" s="412"/>
      <c r="BP9" s="412"/>
      <c r="BQ9" s="412"/>
      <c r="BR9" s="412"/>
      <c r="BS9" s="412"/>
      <c r="BT9" s="412"/>
      <c r="BU9" s="413"/>
      <c r="BV9" s="411">
        <v>191299</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12.6</v>
      </c>
      <c r="CU9" s="409"/>
      <c r="CV9" s="409"/>
      <c r="CW9" s="409"/>
      <c r="CX9" s="409"/>
      <c r="CY9" s="409"/>
      <c r="CZ9" s="409"/>
      <c r="DA9" s="410"/>
      <c r="DB9" s="408">
        <v>13.6</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30399</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102</v>
      </c>
      <c r="AV10" s="444"/>
      <c r="AW10" s="444"/>
      <c r="AX10" s="444"/>
      <c r="AY10" s="445" t="s">
        <v>120</v>
      </c>
      <c r="AZ10" s="446"/>
      <c r="BA10" s="446"/>
      <c r="BB10" s="446"/>
      <c r="BC10" s="446"/>
      <c r="BD10" s="446"/>
      <c r="BE10" s="446"/>
      <c r="BF10" s="446"/>
      <c r="BG10" s="446"/>
      <c r="BH10" s="446"/>
      <c r="BI10" s="446"/>
      <c r="BJ10" s="446"/>
      <c r="BK10" s="446"/>
      <c r="BL10" s="446"/>
      <c r="BM10" s="447"/>
      <c r="BN10" s="411">
        <v>217810</v>
      </c>
      <c r="BO10" s="412"/>
      <c r="BP10" s="412"/>
      <c r="BQ10" s="412"/>
      <c r="BR10" s="412"/>
      <c r="BS10" s="412"/>
      <c r="BT10" s="412"/>
      <c r="BU10" s="413"/>
      <c r="BV10" s="411">
        <v>96316</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28977</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94</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136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28492</v>
      </c>
      <c r="S13" s="496"/>
      <c r="T13" s="496"/>
      <c r="U13" s="496"/>
      <c r="V13" s="497"/>
      <c r="W13" s="427" t="s">
        <v>138</v>
      </c>
      <c r="X13" s="428"/>
      <c r="Y13" s="428"/>
      <c r="Z13" s="428"/>
      <c r="AA13" s="428"/>
      <c r="AB13" s="418"/>
      <c r="AC13" s="462">
        <v>685</v>
      </c>
      <c r="AD13" s="463"/>
      <c r="AE13" s="463"/>
      <c r="AF13" s="463"/>
      <c r="AG13" s="505"/>
      <c r="AH13" s="462">
        <v>787</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848463</v>
      </c>
      <c r="BO13" s="412"/>
      <c r="BP13" s="412"/>
      <c r="BQ13" s="412"/>
      <c r="BR13" s="412"/>
      <c r="BS13" s="412"/>
      <c r="BT13" s="412"/>
      <c r="BU13" s="413"/>
      <c r="BV13" s="411">
        <v>287615</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14.1</v>
      </c>
      <c r="CU13" s="409"/>
      <c r="CV13" s="409"/>
      <c r="CW13" s="409"/>
      <c r="CX13" s="409"/>
      <c r="CY13" s="409"/>
      <c r="CZ13" s="409"/>
      <c r="DA13" s="410"/>
      <c r="DB13" s="408">
        <v>14.9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29459</v>
      </c>
      <c r="S14" s="496"/>
      <c r="T14" s="496"/>
      <c r="U14" s="496"/>
      <c r="V14" s="497"/>
      <c r="W14" s="401"/>
      <c r="X14" s="402"/>
      <c r="Y14" s="402"/>
      <c r="Z14" s="402"/>
      <c r="AA14" s="402"/>
      <c r="AB14" s="391"/>
      <c r="AC14" s="498">
        <v>4.5999999999999996</v>
      </c>
      <c r="AD14" s="499"/>
      <c r="AE14" s="499"/>
      <c r="AF14" s="499"/>
      <c r="AG14" s="500"/>
      <c r="AH14" s="498">
        <v>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169.5</v>
      </c>
      <c r="CU14" s="510"/>
      <c r="CV14" s="510"/>
      <c r="CW14" s="510"/>
      <c r="CX14" s="510"/>
      <c r="CY14" s="510"/>
      <c r="CZ14" s="510"/>
      <c r="DA14" s="511"/>
      <c r="DB14" s="509">
        <v>196.7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137</v>
      </c>
      <c r="N15" s="503"/>
      <c r="O15" s="503"/>
      <c r="P15" s="503"/>
      <c r="Q15" s="504"/>
      <c r="R15" s="495">
        <v>28911</v>
      </c>
      <c r="S15" s="496"/>
      <c r="T15" s="496"/>
      <c r="U15" s="496"/>
      <c r="V15" s="497"/>
      <c r="W15" s="427" t="s">
        <v>145</v>
      </c>
      <c r="X15" s="428"/>
      <c r="Y15" s="428"/>
      <c r="Z15" s="428"/>
      <c r="AA15" s="428"/>
      <c r="AB15" s="418"/>
      <c r="AC15" s="462">
        <v>5096</v>
      </c>
      <c r="AD15" s="463"/>
      <c r="AE15" s="463"/>
      <c r="AF15" s="463"/>
      <c r="AG15" s="505"/>
      <c r="AH15" s="462">
        <v>5517</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4149492</v>
      </c>
      <c r="BO15" s="375"/>
      <c r="BP15" s="375"/>
      <c r="BQ15" s="375"/>
      <c r="BR15" s="375"/>
      <c r="BS15" s="375"/>
      <c r="BT15" s="375"/>
      <c r="BU15" s="376"/>
      <c r="BV15" s="374">
        <v>4244256</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34.299999999999997</v>
      </c>
      <c r="AD16" s="499"/>
      <c r="AE16" s="499"/>
      <c r="AF16" s="499"/>
      <c r="AG16" s="500"/>
      <c r="AH16" s="498">
        <v>35.1</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7463087</v>
      </c>
      <c r="BO16" s="412"/>
      <c r="BP16" s="412"/>
      <c r="BQ16" s="412"/>
      <c r="BR16" s="412"/>
      <c r="BS16" s="412"/>
      <c r="BT16" s="412"/>
      <c r="BU16" s="413"/>
      <c r="BV16" s="411">
        <v>7099948</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9077</v>
      </c>
      <c r="AD17" s="463"/>
      <c r="AE17" s="463"/>
      <c r="AF17" s="463"/>
      <c r="AG17" s="505"/>
      <c r="AH17" s="462">
        <v>9433</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5230054</v>
      </c>
      <c r="BO17" s="412"/>
      <c r="BP17" s="412"/>
      <c r="BQ17" s="412"/>
      <c r="BR17" s="412"/>
      <c r="BS17" s="412"/>
      <c r="BT17" s="412"/>
      <c r="BU17" s="413"/>
      <c r="BV17" s="411">
        <v>5352431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134.07</v>
      </c>
      <c r="M18" s="535"/>
      <c r="N18" s="535"/>
      <c r="O18" s="535"/>
      <c r="P18" s="535"/>
      <c r="Q18" s="535"/>
      <c r="R18" s="536"/>
      <c r="S18" s="536"/>
      <c r="T18" s="536"/>
      <c r="U18" s="536"/>
      <c r="V18" s="537"/>
      <c r="W18" s="429"/>
      <c r="X18" s="430"/>
      <c r="Y18" s="430"/>
      <c r="Z18" s="430"/>
      <c r="AA18" s="430"/>
      <c r="AB18" s="421"/>
      <c r="AC18" s="538">
        <v>61.1</v>
      </c>
      <c r="AD18" s="539"/>
      <c r="AE18" s="539"/>
      <c r="AF18" s="539"/>
      <c r="AG18" s="540"/>
      <c r="AH18" s="538">
        <v>59.9</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7869419</v>
      </c>
      <c r="BO18" s="412"/>
      <c r="BP18" s="412"/>
      <c r="BQ18" s="412"/>
      <c r="BR18" s="412"/>
      <c r="BS18" s="412"/>
      <c r="BT18" s="412"/>
      <c r="BU18" s="413"/>
      <c r="BV18" s="411">
        <v>7898998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216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11195129</v>
      </c>
      <c r="BO19" s="412"/>
      <c r="BP19" s="412"/>
      <c r="BQ19" s="412"/>
      <c r="BR19" s="412"/>
      <c r="BS19" s="412"/>
      <c r="BT19" s="412"/>
      <c r="BU19" s="413"/>
      <c r="BV19" s="411">
        <v>10148793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9726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18278891</v>
      </c>
      <c r="BO22" s="375"/>
      <c r="BP22" s="375"/>
      <c r="BQ22" s="375"/>
      <c r="BR22" s="375"/>
      <c r="BS22" s="375"/>
      <c r="BT22" s="375"/>
      <c r="BU22" s="376"/>
      <c r="BV22" s="374">
        <v>18656146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11439791</v>
      </c>
      <c r="BO23" s="412"/>
      <c r="BP23" s="412"/>
      <c r="BQ23" s="412"/>
      <c r="BR23" s="412"/>
      <c r="BS23" s="412"/>
      <c r="BT23" s="412"/>
      <c r="BU23" s="413"/>
      <c r="BV23" s="411">
        <v>11642845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8300</v>
      </c>
      <c r="R24" s="463"/>
      <c r="S24" s="463"/>
      <c r="T24" s="463"/>
      <c r="U24" s="463"/>
      <c r="V24" s="505"/>
      <c r="W24" s="557"/>
      <c r="X24" s="558"/>
      <c r="Y24" s="559"/>
      <c r="Z24" s="461" t="s">
        <v>170</v>
      </c>
      <c r="AA24" s="441"/>
      <c r="AB24" s="441"/>
      <c r="AC24" s="441"/>
      <c r="AD24" s="441"/>
      <c r="AE24" s="441"/>
      <c r="AF24" s="441"/>
      <c r="AG24" s="442"/>
      <c r="AH24" s="462">
        <v>236</v>
      </c>
      <c r="AI24" s="463"/>
      <c r="AJ24" s="463"/>
      <c r="AK24" s="463"/>
      <c r="AL24" s="505"/>
      <c r="AM24" s="462">
        <v>674488</v>
      </c>
      <c r="AN24" s="463"/>
      <c r="AO24" s="463"/>
      <c r="AP24" s="463"/>
      <c r="AQ24" s="463"/>
      <c r="AR24" s="505"/>
      <c r="AS24" s="462">
        <v>2858</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12204023</v>
      </c>
      <c r="BO24" s="412"/>
      <c r="BP24" s="412"/>
      <c r="BQ24" s="412"/>
      <c r="BR24" s="412"/>
      <c r="BS24" s="412"/>
      <c r="BT24" s="412"/>
      <c r="BU24" s="413"/>
      <c r="BV24" s="411">
        <v>12575394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1</v>
      </c>
      <c r="M25" s="463"/>
      <c r="N25" s="463"/>
      <c r="O25" s="463"/>
      <c r="P25" s="505"/>
      <c r="Q25" s="462">
        <v>7100</v>
      </c>
      <c r="R25" s="463"/>
      <c r="S25" s="463"/>
      <c r="T25" s="463"/>
      <c r="U25" s="463"/>
      <c r="V25" s="505"/>
      <c r="W25" s="557"/>
      <c r="X25" s="558"/>
      <c r="Y25" s="559"/>
      <c r="Z25" s="461" t="s">
        <v>173</v>
      </c>
      <c r="AA25" s="441"/>
      <c r="AB25" s="441"/>
      <c r="AC25" s="441"/>
      <c r="AD25" s="441"/>
      <c r="AE25" s="441"/>
      <c r="AF25" s="441"/>
      <c r="AG25" s="442"/>
      <c r="AH25" s="462" t="s">
        <v>174</v>
      </c>
      <c r="AI25" s="463"/>
      <c r="AJ25" s="463"/>
      <c r="AK25" s="463"/>
      <c r="AL25" s="505"/>
      <c r="AM25" s="462" t="s">
        <v>174</v>
      </c>
      <c r="AN25" s="463"/>
      <c r="AO25" s="463"/>
      <c r="AP25" s="463"/>
      <c r="AQ25" s="463"/>
      <c r="AR25" s="505"/>
      <c r="AS25" s="462" t="s">
        <v>174</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3378532</v>
      </c>
      <c r="BO25" s="375"/>
      <c r="BP25" s="375"/>
      <c r="BQ25" s="375"/>
      <c r="BR25" s="375"/>
      <c r="BS25" s="375"/>
      <c r="BT25" s="375"/>
      <c r="BU25" s="376"/>
      <c r="BV25" s="374">
        <v>3680407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6100</v>
      </c>
      <c r="R26" s="463"/>
      <c r="S26" s="463"/>
      <c r="T26" s="463"/>
      <c r="U26" s="463"/>
      <c r="V26" s="505"/>
      <c r="W26" s="557"/>
      <c r="X26" s="558"/>
      <c r="Y26" s="559"/>
      <c r="Z26" s="461" t="s">
        <v>177</v>
      </c>
      <c r="AA26" s="563"/>
      <c r="AB26" s="563"/>
      <c r="AC26" s="563"/>
      <c r="AD26" s="563"/>
      <c r="AE26" s="563"/>
      <c r="AF26" s="563"/>
      <c r="AG26" s="564"/>
      <c r="AH26" s="462">
        <v>3</v>
      </c>
      <c r="AI26" s="463"/>
      <c r="AJ26" s="463"/>
      <c r="AK26" s="463"/>
      <c r="AL26" s="505"/>
      <c r="AM26" s="462">
        <v>7905</v>
      </c>
      <c r="AN26" s="463"/>
      <c r="AO26" s="463"/>
      <c r="AP26" s="463"/>
      <c r="AQ26" s="463"/>
      <c r="AR26" s="505"/>
      <c r="AS26" s="462">
        <v>2635</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174</v>
      </c>
      <c r="BO26" s="412"/>
      <c r="BP26" s="412"/>
      <c r="BQ26" s="412"/>
      <c r="BR26" s="412"/>
      <c r="BS26" s="412"/>
      <c r="BT26" s="412"/>
      <c r="BU26" s="413"/>
      <c r="BV26" s="411" t="s">
        <v>174</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4450</v>
      </c>
      <c r="R27" s="463"/>
      <c r="S27" s="463"/>
      <c r="T27" s="463"/>
      <c r="U27" s="463"/>
      <c r="V27" s="505"/>
      <c r="W27" s="557"/>
      <c r="X27" s="558"/>
      <c r="Y27" s="559"/>
      <c r="Z27" s="461" t="s">
        <v>180</v>
      </c>
      <c r="AA27" s="441"/>
      <c r="AB27" s="441"/>
      <c r="AC27" s="441"/>
      <c r="AD27" s="441"/>
      <c r="AE27" s="441"/>
      <c r="AF27" s="441"/>
      <c r="AG27" s="442"/>
      <c r="AH27" s="462" t="s">
        <v>174</v>
      </c>
      <c r="AI27" s="463"/>
      <c r="AJ27" s="463"/>
      <c r="AK27" s="463"/>
      <c r="AL27" s="505"/>
      <c r="AM27" s="462" t="s">
        <v>174</v>
      </c>
      <c r="AN27" s="463"/>
      <c r="AO27" s="463"/>
      <c r="AP27" s="463"/>
      <c r="AQ27" s="463"/>
      <c r="AR27" s="505"/>
      <c r="AS27" s="462" t="s">
        <v>174</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456240</v>
      </c>
      <c r="BO27" s="531"/>
      <c r="BP27" s="531"/>
      <c r="BQ27" s="531"/>
      <c r="BR27" s="531"/>
      <c r="BS27" s="531"/>
      <c r="BT27" s="531"/>
      <c r="BU27" s="532"/>
      <c r="BV27" s="530">
        <v>456239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3900</v>
      </c>
      <c r="R28" s="463"/>
      <c r="S28" s="463"/>
      <c r="T28" s="463"/>
      <c r="U28" s="463"/>
      <c r="V28" s="505"/>
      <c r="W28" s="557"/>
      <c r="X28" s="558"/>
      <c r="Y28" s="559"/>
      <c r="Z28" s="461" t="s">
        <v>183</v>
      </c>
      <c r="AA28" s="441"/>
      <c r="AB28" s="441"/>
      <c r="AC28" s="441"/>
      <c r="AD28" s="441"/>
      <c r="AE28" s="441"/>
      <c r="AF28" s="441"/>
      <c r="AG28" s="442"/>
      <c r="AH28" s="462" t="s">
        <v>174</v>
      </c>
      <c r="AI28" s="463"/>
      <c r="AJ28" s="463"/>
      <c r="AK28" s="463"/>
      <c r="AL28" s="505"/>
      <c r="AM28" s="462" t="s">
        <v>174</v>
      </c>
      <c r="AN28" s="463"/>
      <c r="AO28" s="463"/>
      <c r="AP28" s="463"/>
      <c r="AQ28" s="463"/>
      <c r="AR28" s="505"/>
      <c r="AS28" s="462" t="s">
        <v>136</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730489</v>
      </c>
      <c r="BO28" s="375"/>
      <c r="BP28" s="375"/>
      <c r="BQ28" s="375"/>
      <c r="BR28" s="375"/>
      <c r="BS28" s="375"/>
      <c r="BT28" s="375"/>
      <c r="BU28" s="376"/>
      <c r="BV28" s="374">
        <v>512679</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185</v>
      </c>
      <c r="F29" s="441"/>
      <c r="G29" s="441"/>
      <c r="H29" s="441"/>
      <c r="I29" s="441"/>
      <c r="J29" s="441"/>
      <c r="K29" s="442"/>
      <c r="L29" s="462">
        <v>14</v>
      </c>
      <c r="M29" s="463"/>
      <c r="N29" s="463"/>
      <c r="O29" s="463"/>
      <c r="P29" s="505"/>
      <c r="Q29" s="462">
        <v>3600</v>
      </c>
      <c r="R29" s="463"/>
      <c r="S29" s="463"/>
      <c r="T29" s="463"/>
      <c r="U29" s="463"/>
      <c r="V29" s="505"/>
      <c r="W29" s="560"/>
      <c r="X29" s="561"/>
      <c r="Y29" s="562"/>
      <c r="Z29" s="461" t="s">
        <v>186</v>
      </c>
      <c r="AA29" s="441"/>
      <c r="AB29" s="441"/>
      <c r="AC29" s="441"/>
      <c r="AD29" s="441"/>
      <c r="AE29" s="441"/>
      <c r="AF29" s="441"/>
      <c r="AG29" s="442"/>
      <c r="AH29" s="462">
        <v>236</v>
      </c>
      <c r="AI29" s="463"/>
      <c r="AJ29" s="463"/>
      <c r="AK29" s="463"/>
      <c r="AL29" s="505"/>
      <c r="AM29" s="462">
        <v>674488</v>
      </c>
      <c r="AN29" s="463"/>
      <c r="AO29" s="463"/>
      <c r="AP29" s="463"/>
      <c r="AQ29" s="463"/>
      <c r="AR29" s="505"/>
      <c r="AS29" s="462">
        <v>2858</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125535</v>
      </c>
      <c r="BO29" s="412"/>
      <c r="BP29" s="412"/>
      <c r="BQ29" s="412"/>
      <c r="BR29" s="412"/>
      <c r="BS29" s="412"/>
      <c r="BT29" s="412"/>
      <c r="BU29" s="413"/>
      <c r="BV29" s="411">
        <v>25535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95.2</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254847</v>
      </c>
      <c r="BO30" s="531"/>
      <c r="BP30" s="531"/>
      <c r="BQ30" s="531"/>
      <c r="BR30" s="531"/>
      <c r="BS30" s="531"/>
      <c r="BT30" s="531"/>
      <c r="BU30" s="532"/>
      <c r="BV30" s="530">
        <v>241953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197</v>
      </c>
      <c r="V33" s="435"/>
      <c r="W33" s="400" t="s">
        <v>196</v>
      </c>
      <c r="X33" s="400"/>
      <c r="Y33" s="400"/>
      <c r="Z33" s="400"/>
      <c r="AA33" s="400"/>
      <c r="AB33" s="400"/>
      <c r="AC33" s="400"/>
      <c r="AD33" s="400"/>
      <c r="AE33" s="400"/>
      <c r="AF33" s="400"/>
      <c r="AG33" s="400"/>
      <c r="AH33" s="400"/>
      <c r="AI33" s="400"/>
      <c r="AJ33" s="400"/>
      <c r="AK33" s="400"/>
      <c r="AL33" s="203"/>
      <c r="AM33" s="435" t="s">
        <v>195</v>
      </c>
      <c r="AN33" s="435"/>
      <c r="AO33" s="400" t="s">
        <v>196</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195</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IF('各会計、関係団体の財政状況及び健全化判断比率'!B30="","",'各会計、関係団体の財政状況及び健全化判断比率'!B30)</f>
        <v>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IF('各会計、関係団体の財政状況及び健全化判断比率'!B32="","",'各会計、関係団体の財政状況及び健全化判断比率'!B32)</f>
        <v>東部産業団地事業特別会計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砺波地方衛生施設組合</v>
      </c>
      <c r="BZ34" s="602"/>
      <c r="CA34" s="602"/>
      <c r="CB34" s="602"/>
      <c r="CC34" s="602"/>
      <c r="CD34" s="602"/>
      <c r="CE34" s="602"/>
      <c r="CF34" s="602"/>
      <c r="CG34" s="602"/>
      <c r="CH34" s="602"/>
      <c r="CI34" s="602"/>
      <c r="CJ34" s="602"/>
      <c r="CK34" s="602"/>
      <c r="CL34" s="602"/>
      <c r="CM34" s="602"/>
      <c r="CN34" s="178"/>
      <c r="CO34" s="601">
        <f>IF(CQ34="","",MAX(C34:D43,U34:V43,AM34:AN43,BE34:BF43,BW34:BX43)+1)</f>
        <v>16</v>
      </c>
      <c r="CP34" s="601"/>
      <c r="CQ34" s="602" t="str">
        <f>IF('各会計、関係団体の財政状況及び健全化判断比率'!BS7="","",'各会計、関係団体の財政状況及び健全化判断比率'!BS7)</f>
        <v>公益財団法人クロスランドおやべ</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公共用地先行取得事業特別会計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後期高齢者医療事業特別会計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IF('各会計、関係団体の財政状況及び健全化判断比率'!B31="","",'各会計、関係団体の財政状況及び健全化判断比率'!B31)</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小矢部川中流水害予防組合</v>
      </c>
      <c r="BZ35" s="602"/>
      <c r="CA35" s="602"/>
      <c r="CB35" s="602"/>
      <c r="CC35" s="602"/>
      <c r="CD35" s="602"/>
      <c r="CE35" s="602"/>
      <c r="CF35" s="602"/>
      <c r="CG35" s="602"/>
      <c r="CH35" s="602"/>
      <c r="CI35" s="602"/>
      <c r="CJ35" s="602"/>
      <c r="CK35" s="602"/>
      <c r="CL35" s="602"/>
      <c r="CM35" s="602"/>
      <c r="CN35" s="178"/>
      <c r="CO35" s="601">
        <f t="shared" ref="CO35:CO43" si="3">IF(CQ35="","",CO34+1)</f>
        <v>17</v>
      </c>
      <c r="CP35" s="601"/>
      <c r="CQ35" s="602" t="str">
        <f>IF('各会計、関係団体の財政状況及び健全化判断比率'!BS8="","",'各会計、関係団体の財政状況及び健全化判断比率'!BS8)</f>
        <v>公益財団法人小矢部市体育協会</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t="str">
        <f t="shared" ref="U36:U43" si="4">IF(W36="","",U35+1)</f>
        <v/>
      </c>
      <c r="V36" s="601"/>
      <c r="W36" s="602"/>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富山県市町村総合事務組合</v>
      </c>
      <c r="BZ36" s="602"/>
      <c r="CA36" s="602"/>
      <c r="CB36" s="602"/>
      <c r="CC36" s="602"/>
      <c r="CD36" s="602"/>
      <c r="CE36" s="602"/>
      <c r="CF36" s="602"/>
      <c r="CG36" s="602"/>
      <c r="CH36" s="602"/>
      <c r="CI36" s="602"/>
      <c r="CJ36" s="602"/>
      <c r="CK36" s="602"/>
      <c r="CL36" s="602"/>
      <c r="CM36" s="602"/>
      <c r="CN36" s="178"/>
      <c r="CO36" s="601">
        <f t="shared" si="3"/>
        <v>18</v>
      </c>
      <c r="CP36" s="601"/>
      <c r="CQ36" s="602" t="str">
        <f>IF('各会計、関係団体の財政状況及び健全化判断比率'!BS9="","",'各会計、関係団体の財政状況及び健全化判断比率'!BS9)</f>
        <v>小矢部市土地開発公社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〇</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高岡地区広域圏事務組合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富山県市町村会館管理組合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砺波地方介護保険組合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富山県後期高齢者医療広域連合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砺波地域消防組合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597</v>
      </c>
    </row>
    <row r="54" spans="5:113" x14ac:dyDescent="0.15"/>
    <row r="55" spans="5:113" x14ac:dyDescent="0.15"/>
    <row r="56" spans="5:113" x14ac:dyDescent="0.15"/>
  </sheetData>
  <sheetProtection algorithmName="SHA-512" hashValue="K8PkIwWK9uiaLiw7BFjXFqC9/+Icoa6EZy2xSApSMQaZUB8xW8y+gcpdD8wtvSqLk8du/faMDKnZ/P5DEq/yVA==" saltValue="ngSHURYLRz3+TP0sqcNfv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0" t="s">
        <v>570</v>
      </c>
      <c r="D34" s="1180"/>
      <c r="E34" s="1181"/>
      <c r="F34" s="32">
        <v>2.58</v>
      </c>
      <c r="G34" s="33">
        <v>1.25</v>
      </c>
      <c r="H34" s="33">
        <v>1.58</v>
      </c>
      <c r="I34" s="33">
        <v>3.74</v>
      </c>
      <c r="J34" s="34">
        <v>10.42</v>
      </c>
      <c r="K34" s="22"/>
      <c r="L34" s="22"/>
      <c r="M34" s="22"/>
      <c r="N34" s="22"/>
      <c r="O34" s="22"/>
      <c r="P34" s="22"/>
    </row>
    <row r="35" spans="1:16" ht="39" customHeight="1" x14ac:dyDescent="0.15">
      <c r="A35" s="22"/>
      <c r="B35" s="35"/>
      <c r="C35" s="1174" t="s">
        <v>571</v>
      </c>
      <c r="D35" s="1175"/>
      <c r="E35" s="1176"/>
      <c r="F35" s="36">
        <v>4.7699999999999996</v>
      </c>
      <c r="G35" s="37">
        <v>5.89</v>
      </c>
      <c r="H35" s="37">
        <v>6.38</v>
      </c>
      <c r="I35" s="37">
        <v>6.68</v>
      </c>
      <c r="J35" s="38">
        <v>6.04</v>
      </c>
      <c r="K35" s="22"/>
      <c r="L35" s="22"/>
      <c r="M35" s="22"/>
      <c r="N35" s="22"/>
      <c r="O35" s="22"/>
      <c r="P35" s="22"/>
    </row>
    <row r="36" spans="1:16" ht="39" customHeight="1" x14ac:dyDescent="0.15">
      <c r="A36" s="22"/>
      <c r="B36" s="35"/>
      <c r="C36" s="1174" t="s">
        <v>572</v>
      </c>
      <c r="D36" s="1175"/>
      <c r="E36" s="1176"/>
      <c r="F36" s="36" t="s">
        <v>521</v>
      </c>
      <c r="G36" s="37" t="s">
        <v>521</v>
      </c>
      <c r="H36" s="37" t="s">
        <v>521</v>
      </c>
      <c r="I36" s="37">
        <v>2.38</v>
      </c>
      <c r="J36" s="38">
        <v>2.64</v>
      </c>
      <c r="K36" s="22"/>
      <c r="L36" s="22"/>
      <c r="M36" s="22"/>
      <c r="N36" s="22"/>
      <c r="O36" s="22"/>
      <c r="P36" s="22"/>
    </row>
    <row r="37" spans="1:16" ht="39" customHeight="1" x14ac:dyDescent="0.15">
      <c r="A37" s="22"/>
      <c r="B37" s="35"/>
      <c r="C37" s="1174" t="s">
        <v>573</v>
      </c>
      <c r="D37" s="1175"/>
      <c r="E37" s="1176"/>
      <c r="F37" s="36">
        <v>1.71</v>
      </c>
      <c r="G37" s="37">
        <v>0.28999999999999998</v>
      </c>
      <c r="H37" s="37">
        <v>0.23</v>
      </c>
      <c r="I37" s="37">
        <v>0.66</v>
      </c>
      <c r="J37" s="38">
        <v>0.56000000000000005</v>
      </c>
      <c r="K37" s="22"/>
      <c r="L37" s="22"/>
      <c r="M37" s="22"/>
      <c r="N37" s="22"/>
      <c r="O37" s="22"/>
      <c r="P37" s="22"/>
    </row>
    <row r="38" spans="1:16" ht="39" customHeight="1" x14ac:dyDescent="0.15">
      <c r="A38" s="22"/>
      <c r="B38" s="35"/>
      <c r="C38" s="1174" t="s">
        <v>574</v>
      </c>
      <c r="D38" s="1175"/>
      <c r="E38" s="1176"/>
      <c r="F38" s="36">
        <v>0.01</v>
      </c>
      <c r="G38" s="37">
        <v>0.01</v>
      </c>
      <c r="H38" s="37">
        <v>0</v>
      </c>
      <c r="I38" s="37">
        <v>0</v>
      </c>
      <c r="J38" s="38">
        <v>0.06</v>
      </c>
      <c r="K38" s="22"/>
      <c r="L38" s="22"/>
      <c r="M38" s="22"/>
      <c r="N38" s="22"/>
      <c r="O38" s="22"/>
      <c r="P38" s="22"/>
    </row>
    <row r="39" spans="1:16" ht="39" customHeight="1" x14ac:dyDescent="0.15">
      <c r="A39" s="22"/>
      <c r="B39" s="35"/>
      <c r="C39" s="1174" t="s">
        <v>575</v>
      </c>
      <c r="D39" s="1175"/>
      <c r="E39" s="1176"/>
      <c r="F39" s="36">
        <v>0</v>
      </c>
      <c r="G39" s="37">
        <v>0</v>
      </c>
      <c r="H39" s="37">
        <v>0</v>
      </c>
      <c r="I39" s="37">
        <v>0</v>
      </c>
      <c r="J39" s="38">
        <v>0</v>
      </c>
      <c r="K39" s="22"/>
      <c r="L39" s="22"/>
      <c r="M39" s="22"/>
      <c r="N39" s="22"/>
      <c r="O39" s="22"/>
      <c r="P39" s="22"/>
    </row>
    <row r="40" spans="1:16" ht="39" customHeight="1" x14ac:dyDescent="0.15">
      <c r="A40" s="22"/>
      <c r="B40" s="35"/>
      <c r="C40" s="1174" t="s">
        <v>576</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577</v>
      </c>
      <c r="D42" s="1175"/>
      <c r="E42" s="1176"/>
      <c r="F42" s="36" t="s">
        <v>521</v>
      </c>
      <c r="G42" s="37" t="s">
        <v>521</v>
      </c>
      <c r="H42" s="37" t="s">
        <v>521</v>
      </c>
      <c r="I42" s="37" t="s">
        <v>521</v>
      </c>
      <c r="J42" s="38" t="s">
        <v>521</v>
      </c>
      <c r="K42" s="22"/>
      <c r="L42" s="22"/>
      <c r="M42" s="22"/>
      <c r="N42" s="22"/>
      <c r="O42" s="22"/>
      <c r="P42" s="22"/>
    </row>
    <row r="43" spans="1:16" ht="39" customHeight="1" thickBot="1" x14ac:dyDescent="0.2">
      <c r="A43" s="22"/>
      <c r="B43" s="40"/>
      <c r="C43" s="1177" t="s">
        <v>578</v>
      </c>
      <c r="D43" s="1178"/>
      <c r="E43" s="1179"/>
      <c r="F43" s="41">
        <v>0</v>
      </c>
      <c r="G43" s="42">
        <v>0</v>
      </c>
      <c r="H43" s="42">
        <v>0.7</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AhAmgWKqqWagG4DeFpJGZA76Z3AXI0c3fOQPmoruX0vBdhvA4IzkiJaSV9Kn2KOe3TXkGmZqOejXMw0aX+d/g==" saltValue="sQHD2TH4mz+v25wUWIN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1316</v>
      </c>
      <c r="L45" s="60">
        <v>1338</v>
      </c>
      <c r="M45" s="60">
        <v>1374</v>
      </c>
      <c r="N45" s="60">
        <v>1411</v>
      </c>
      <c r="O45" s="61">
        <v>1446</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x14ac:dyDescent="0.15">
      <c r="A48" s="48"/>
      <c r="B48" s="1184"/>
      <c r="C48" s="1185"/>
      <c r="D48" s="62"/>
      <c r="E48" s="1190" t="s">
        <v>15</v>
      </c>
      <c r="F48" s="1190"/>
      <c r="G48" s="1190"/>
      <c r="H48" s="1190"/>
      <c r="I48" s="1190"/>
      <c r="J48" s="1191"/>
      <c r="K48" s="63">
        <v>915</v>
      </c>
      <c r="L48" s="64">
        <v>930</v>
      </c>
      <c r="M48" s="64">
        <v>906</v>
      </c>
      <c r="N48" s="64">
        <v>821</v>
      </c>
      <c r="O48" s="65">
        <v>803</v>
      </c>
      <c r="P48" s="48"/>
      <c r="Q48" s="48"/>
      <c r="R48" s="48"/>
      <c r="S48" s="48"/>
      <c r="T48" s="48"/>
      <c r="U48" s="48"/>
    </row>
    <row r="49" spans="1:21" ht="30.75" customHeight="1" x14ac:dyDescent="0.15">
      <c r="A49" s="48"/>
      <c r="B49" s="1184"/>
      <c r="C49" s="1185"/>
      <c r="D49" s="62"/>
      <c r="E49" s="1190" t="s">
        <v>16</v>
      </c>
      <c r="F49" s="1190"/>
      <c r="G49" s="1190"/>
      <c r="H49" s="1190"/>
      <c r="I49" s="1190"/>
      <c r="J49" s="1191"/>
      <c r="K49" s="63">
        <v>92</v>
      </c>
      <c r="L49" s="64">
        <v>99</v>
      </c>
      <c r="M49" s="64">
        <v>110</v>
      </c>
      <c r="N49" s="64">
        <v>96</v>
      </c>
      <c r="O49" s="65">
        <v>102</v>
      </c>
      <c r="P49" s="48"/>
      <c r="Q49" s="48"/>
      <c r="R49" s="48"/>
      <c r="S49" s="48"/>
      <c r="T49" s="48"/>
      <c r="U49" s="48"/>
    </row>
    <row r="50" spans="1:21" ht="30.75" customHeight="1" x14ac:dyDescent="0.15">
      <c r="A50" s="48"/>
      <c r="B50" s="1184"/>
      <c r="C50" s="1185"/>
      <c r="D50" s="62"/>
      <c r="E50" s="1190" t="s">
        <v>17</v>
      </c>
      <c r="F50" s="1190"/>
      <c r="G50" s="1190"/>
      <c r="H50" s="1190"/>
      <c r="I50" s="1190"/>
      <c r="J50" s="1191"/>
      <c r="K50" s="63">
        <v>103</v>
      </c>
      <c r="L50" s="64">
        <v>103</v>
      </c>
      <c r="M50" s="64">
        <v>100</v>
      </c>
      <c r="N50" s="64">
        <v>95</v>
      </c>
      <c r="O50" s="65">
        <v>91</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v>1</v>
      </c>
      <c r="M51" s="64">
        <v>1</v>
      </c>
      <c r="N51" s="64">
        <v>0</v>
      </c>
      <c r="O51" s="65" t="s">
        <v>521</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1378</v>
      </c>
      <c r="L52" s="64">
        <v>1395</v>
      </c>
      <c r="M52" s="64">
        <v>1407</v>
      </c>
      <c r="N52" s="64">
        <v>1401</v>
      </c>
      <c r="O52" s="65">
        <v>1431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1048</v>
      </c>
      <c r="L53" s="69">
        <v>1076</v>
      </c>
      <c r="M53" s="69">
        <v>1084</v>
      </c>
      <c r="N53" s="69">
        <v>1022</v>
      </c>
      <c r="O53" s="70">
        <v>1011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InZ3GhE55BLrlDlBZrv3vvMs3cYCaLg4v+6XX33OBDXyzBsQ5INrDUgu7imS1A3H0HGymdaue4Cy70lZ5jow==" saltValue="wlxTMwzaSkmx+6YveOOk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8" t="s">
        <v>30</v>
      </c>
      <c r="C41" s="1209"/>
      <c r="D41" s="102"/>
      <c r="E41" s="1214" t="s">
        <v>31</v>
      </c>
      <c r="F41" s="1214"/>
      <c r="G41" s="1214"/>
      <c r="H41" s="1215"/>
      <c r="I41" s="351">
        <v>14313</v>
      </c>
      <c r="J41" s="352">
        <v>16101</v>
      </c>
      <c r="K41" s="352">
        <v>18000</v>
      </c>
      <c r="L41" s="352">
        <v>18656</v>
      </c>
      <c r="M41" s="353">
        <v>18279</v>
      </c>
    </row>
    <row r="42" spans="2:13" ht="27.75" customHeight="1" x14ac:dyDescent="0.15">
      <c r="B42" s="1210"/>
      <c r="C42" s="1211"/>
      <c r="D42" s="103"/>
      <c r="E42" s="1216" t="s">
        <v>32</v>
      </c>
      <c r="F42" s="1216"/>
      <c r="G42" s="1216"/>
      <c r="H42" s="1217"/>
      <c r="I42" s="354">
        <v>2982</v>
      </c>
      <c r="J42" s="355">
        <v>2801</v>
      </c>
      <c r="K42" s="355">
        <v>2649</v>
      </c>
      <c r="L42" s="355">
        <v>2502</v>
      </c>
      <c r="M42" s="356">
        <v>2358</v>
      </c>
    </row>
    <row r="43" spans="2:13" ht="27.75" customHeight="1" x14ac:dyDescent="0.15">
      <c r="B43" s="1210"/>
      <c r="C43" s="1211"/>
      <c r="D43" s="103"/>
      <c r="E43" s="1216" t="s">
        <v>33</v>
      </c>
      <c r="F43" s="1216"/>
      <c r="G43" s="1216"/>
      <c r="H43" s="1217"/>
      <c r="I43" s="354">
        <v>12633</v>
      </c>
      <c r="J43" s="355">
        <v>12410</v>
      </c>
      <c r="K43" s="355">
        <v>12495</v>
      </c>
      <c r="L43" s="355">
        <v>12712</v>
      </c>
      <c r="M43" s="356">
        <v>12002</v>
      </c>
    </row>
    <row r="44" spans="2:13" ht="27.75" customHeight="1" x14ac:dyDescent="0.15">
      <c r="B44" s="1210"/>
      <c r="C44" s="1211"/>
      <c r="D44" s="103"/>
      <c r="E44" s="1216" t="s">
        <v>34</v>
      </c>
      <c r="F44" s="1216"/>
      <c r="G44" s="1216"/>
      <c r="H44" s="1217"/>
      <c r="I44" s="354">
        <v>671</v>
      </c>
      <c r="J44" s="355">
        <v>710</v>
      </c>
      <c r="K44" s="355">
        <v>648</v>
      </c>
      <c r="L44" s="355">
        <v>588</v>
      </c>
      <c r="M44" s="356">
        <v>543</v>
      </c>
    </row>
    <row r="45" spans="2:13" ht="27.75" customHeight="1" x14ac:dyDescent="0.15">
      <c r="B45" s="1210"/>
      <c r="C45" s="1211"/>
      <c r="D45" s="103"/>
      <c r="E45" s="1216" t="s">
        <v>35</v>
      </c>
      <c r="F45" s="1216"/>
      <c r="G45" s="1216"/>
      <c r="H45" s="1217"/>
      <c r="I45" s="354">
        <v>2121</v>
      </c>
      <c r="J45" s="355">
        <v>1825</v>
      </c>
      <c r="K45" s="355">
        <v>1737</v>
      </c>
      <c r="L45" s="355">
        <v>1615</v>
      </c>
      <c r="M45" s="356">
        <v>1573</v>
      </c>
    </row>
    <row r="46" spans="2:13" ht="27.75" customHeight="1" x14ac:dyDescent="0.15">
      <c r="B46" s="1210"/>
      <c r="C46" s="1211"/>
      <c r="D46" s="104"/>
      <c r="E46" s="1216" t="s">
        <v>36</v>
      </c>
      <c r="F46" s="1216"/>
      <c r="G46" s="1216"/>
      <c r="H46" s="1217"/>
      <c r="I46" s="354" t="s">
        <v>521</v>
      </c>
      <c r="J46" s="355">
        <v>86</v>
      </c>
      <c r="K46" s="355" t="s">
        <v>521</v>
      </c>
      <c r="L46" s="355" t="s">
        <v>521</v>
      </c>
      <c r="M46" s="356" t="s">
        <v>521</v>
      </c>
    </row>
    <row r="47" spans="2:13" ht="27.75" customHeight="1" x14ac:dyDescent="0.15">
      <c r="B47" s="1210"/>
      <c r="C47" s="1211"/>
      <c r="D47" s="105"/>
      <c r="E47" s="1218" t="s">
        <v>37</v>
      </c>
      <c r="F47" s="1219"/>
      <c r="G47" s="1219"/>
      <c r="H47" s="1220"/>
      <c r="I47" s="354" t="s">
        <v>521</v>
      </c>
      <c r="J47" s="355" t="s">
        <v>521</v>
      </c>
      <c r="K47" s="355" t="s">
        <v>521</v>
      </c>
      <c r="L47" s="355" t="s">
        <v>521</v>
      </c>
      <c r="M47" s="356" t="s">
        <v>521</v>
      </c>
    </row>
    <row r="48" spans="2:13" ht="27.75" customHeight="1" x14ac:dyDescent="0.15">
      <c r="B48" s="1210"/>
      <c r="C48" s="1211"/>
      <c r="D48" s="103"/>
      <c r="E48" s="1216" t="s">
        <v>38</v>
      </c>
      <c r="F48" s="1216"/>
      <c r="G48" s="1216"/>
      <c r="H48" s="1217"/>
      <c r="I48" s="354" t="s">
        <v>521</v>
      </c>
      <c r="J48" s="355" t="s">
        <v>521</v>
      </c>
      <c r="K48" s="355" t="s">
        <v>521</v>
      </c>
      <c r="L48" s="355" t="s">
        <v>521</v>
      </c>
      <c r="M48" s="356" t="s">
        <v>521</v>
      </c>
    </row>
    <row r="49" spans="2:13" ht="27.75" customHeight="1" x14ac:dyDescent="0.15">
      <c r="B49" s="1212"/>
      <c r="C49" s="1213"/>
      <c r="D49" s="103"/>
      <c r="E49" s="1216" t="s">
        <v>39</v>
      </c>
      <c r="F49" s="1216"/>
      <c r="G49" s="1216"/>
      <c r="H49" s="1217"/>
      <c r="I49" s="354" t="s">
        <v>521</v>
      </c>
      <c r="J49" s="355" t="s">
        <v>521</v>
      </c>
      <c r="K49" s="355" t="s">
        <v>521</v>
      </c>
      <c r="L49" s="355" t="s">
        <v>521</v>
      </c>
      <c r="M49" s="356" t="s">
        <v>521</v>
      </c>
    </row>
    <row r="50" spans="2:13" ht="27.75" customHeight="1" x14ac:dyDescent="0.15">
      <c r="B50" s="1221" t="s">
        <v>40</v>
      </c>
      <c r="C50" s="1222"/>
      <c r="D50" s="106"/>
      <c r="E50" s="1216" t="s">
        <v>41</v>
      </c>
      <c r="F50" s="1216"/>
      <c r="G50" s="1216"/>
      <c r="H50" s="1217"/>
      <c r="I50" s="354">
        <v>1581</v>
      </c>
      <c r="J50" s="355">
        <v>1411</v>
      </c>
      <c r="K50" s="355">
        <v>1054</v>
      </c>
      <c r="L50" s="355">
        <v>977</v>
      </c>
      <c r="M50" s="356">
        <v>1312</v>
      </c>
    </row>
    <row r="51" spans="2:13" ht="27.75" customHeight="1" x14ac:dyDescent="0.15">
      <c r="B51" s="1210"/>
      <c r="C51" s="1211"/>
      <c r="D51" s="103"/>
      <c r="E51" s="1216" t="s">
        <v>42</v>
      </c>
      <c r="F51" s="1216"/>
      <c r="G51" s="1216"/>
      <c r="H51" s="1217"/>
      <c r="I51" s="354">
        <v>2232</v>
      </c>
      <c r="J51" s="355">
        <v>2290</v>
      </c>
      <c r="K51" s="355">
        <v>2194</v>
      </c>
      <c r="L51" s="355">
        <v>2117</v>
      </c>
      <c r="M51" s="356">
        <v>2020</v>
      </c>
    </row>
    <row r="52" spans="2:13" ht="27.75" customHeight="1" x14ac:dyDescent="0.15">
      <c r="B52" s="1212"/>
      <c r="C52" s="1213"/>
      <c r="D52" s="103"/>
      <c r="E52" s="1216" t="s">
        <v>43</v>
      </c>
      <c r="F52" s="1216"/>
      <c r="G52" s="1216"/>
      <c r="H52" s="1217"/>
      <c r="I52" s="354">
        <v>17365</v>
      </c>
      <c r="J52" s="355">
        <v>17960</v>
      </c>
      <c r="K52" s="355">
        <v>18704</v>
      </c>
      <c r="L52" s="355">
        <v>18613</v>
      </c>
      <c r="M52" s="356">
        <v>18251</v>
      </c>
    </row>
    <row r="53" spans="2:13" ht="27.75" customHeight="1" thickBot="1" x14ac:dyDescent="0.2">
      <c r="B53" s="1223" t="s">
        <v>44</v>
      </c>
      <c r="C53" s="1224"/>
      <c r="D53" s="107"/>
      <c r="E53" s="1225" t="s">
        <v>45</v>
      </c>
      <c r="F53" s="1225"/>
      <c r="G53" s="1225"/>
      <c r="H53" s="1226"/>
      <c r="I53" s="357">
        <v>11543</v>
      </c>
      <c r="J53" s="358">
        <v>12271</v>
      </c>
      <c r="K53" s="358">
        <v>13579</v>
      </c>
      <c r="L53" s="358">
        <v>14367</v>
      </c>
      <c r="M53" s="359">
        <v>13172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zQzDgGs5+PBV+VT8MnTduWYonS0BPB43vwe0z9OUz0XkYoJ6UyiMoyO0Vkt0xxtZQF9vSjjG2P4OrRB17tuPw==" saltValue="3ElaQL1LrK7+BH+3B/7j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5" t="s">
        <v>48</v>
      </c>
      <c r="D55" s="1235"/>
      <c r="E55" s="1236"/>
      <c r="F55" s="119">
        <v>416</v>
      </c>
      <c r="G55" s="119">
        <v>513</v>
      </c>
      <c r="H55" s="120">
        <v>730</v>
      </c>
    </row>
    <row r="56" spans="2:8" ht="52.5" customHeight="1" x14ac:dyDescent="0.15">
      <c r="B56" s="121"/>
      <c r="C56" s="1237" t="s">
        <v>49</v>
      </c>
      <c r="D56" s="1237"/>
      <c r="E56" s="1238"/>
      <c r="F56" s="122">
        <v>26</v>
      </c>
      <c r="G56" s="122">
        <v>26</v>
      </c>
      <c r="H56" s="123">
        <v>126</v>
      </c>
    </row>
    <row r="57" spans="2:8" ht="53.25" customHeight="1" x14ac:dyDescent="0.15">
      <c r="B57" s="121"/>
      <c r="C57" s="1239" t="s">
        <v>50</v>
      </c>
      <c r="D57" s="1239"/>
      <c r="E57" s="1240"/>
      <c r="F57" s="124">
        <v>386</v>
      </c>
      <c r="G57" s="124">
        <v>242</v>
      </c>
      <c r="H57" s="125">
        <v>255</v>
      </c>
    </row>
    <row r="58" spans="2:8" ht="45.75" customHeight="1" x14ac:dyDescent="0.15">
      <c r="B58" s="126"/>
      <c r="C58" s="1227" t="s">
        <v>598</v>
      </c>
      <c r="D58" s="1228"/>
      <c r="E58" s="1229"/>
      <c r="F58" s="127">
        <v>282</v>
      </c>
      <c r="G58" s="127">
        <v>132</v>
      </c>
      <c r="H58" s="128">
        <v>132</v>
      </c>
    </row>
    <row r="59" spans="2:8" ht="45.75" customHeight="1" x14ac:dyDescent="0.15">
      <c r="B59" s="126"/>
      <c r="C59" s="1227" t="s">
        <v>599</v>
      </c>
      <c r="D59" s="1228"/>
      <c r="E59" s="1229"/>
      <c r="F59" s="127">
        <v>29</v>
      </c>
      <c r="G59" s="127">
        <v>42</v>
      </c>
      <c r="H59" s="128">
        <v>52</v>
      </c>
    </row>
    <row r="60" spans="2:8" ht="45.75" customHeight="1" x14ac:dyDescent="0.15">
      <c r="B60" s="126"/>
      <c r="C60" s="1227" t="s">
        <v>600</v>
      </c>
      <c r="D60" s="1228"/>
      <c r="E60" s="1229"/>
      <c r="F60" s="127">
        <v>20</v>
      </c>
      <c r="G60" s="127">
        <v>20</v>
      </c>
      <c r="H60" s="128">
        <v>20</v>
      </c>
    </row>
    <row r="61" spans="2:8" ht="45.75" customHeight="1" x14ac:dyDescent="0.15">
      <c r="B61" s="126"/>
      <c r="C61" s="1227" t="s">
        <v>601</v>
      </c>
      <c r="D61" s="1228"/>
      <c r="E61" s="1229"/>
      <c r="F61" s="127">
        <v>18</v>
      </c>
      <c r="G61" s="127">
        <v>18</v>
      </c>
      <c r="H61" s="128">
        <v>18</v>
      </c>
    </row>
    <row r="62" spans="2:8" ht="45.75" customHeight="1" thickBot="1" x14ac:dyDescent="0.2">
      <c r="B62" s="129"/>
      <c r="C62" s="1230" t="s">
        <v>602</v>
      </c>
      <c r="D62" s="1231"/>
      <c r="E62" s="1232"/>
      <c r="F62" s="130" t="s">
        <v>603</v>
      </c>
      <c r="G62" s="130">
        <v>1</v>
      </c>
      <c r="H62" s="131">
        <v>9</v>
      </c>
    </row>
    <row r="63" spans="2:8" ht="52.5" customHeight="1" thickBot="1" x14ac:dyDescent="0.2">
      <c r="B63" s="132"/>
      <c r="C63" s="1233" t="s">
        <v>51</v>
      </c>
      <c r="D63" s="1233"/>
      <c r="E63" s="1234"/>
      <c r="F63" s="133">
        <v>828</v>
      </c>
      <c r="G63" s="133">
        <v>780</v>
      </c>
      <c r="H63" s="134">
        <v>1111</v>
      </c>
    </row>
    <row r="64" spans="2:8" x14ac:dyDescent="0.15"/>
  </sheetData>
  <sheetProtection algorithmName="SHA-512" hashValue="TX6d/EARTGNv6qcl2Zt+Yrp6GBCKRKq6G0uFK3rrqhq77LjnU8M5wymJBQRXR3YIJtIIW8bVcdpNZ6F1BQSlfg==" saltValue="y/tAAGkwkopqzLHAgWCA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76604</v>
      </c>
      <c r="E3" s="153"/>
      <c r="F3" s="154">
        <v>68468</v>
      </c>
      <c r="G3" s="155"/>
      <c r="H3" s="156"/>
    </row>
    <row r="4" spans="1:8" x14ac:dyDescent="0.15">
      <c r="A4" s="157"/>
      <c r="B4" s="158"/>
      <c r="C4" s="159"/>
      <c r="D4" s="160">
        <v>32001</v>
      </c>
      <c r="E4" s="161"/>
      <c r="F4" s="162">
        <v>34140</v>
      </c>
      <c r="G4" s="163"/>
      <c r="H4" s="164"/>
    </row>
    <row r="5" spans="1:8" x14ac:dyDescent="0.15">
      <c r="A5" s="145" t="s">
        <v>554</v>
      </c>
      <c r="B5" s="150"/>
      <c r="C5" s="151"/>
      <c r="D5" s="152">
        <v>142721</v>
      </c>
      <c r="E5" s="153"/>
      <c r="F5" s="154">
        <v>69729</v>
      </c>
      <c r="G5" s="155"/>
      <c r="H5" s="156"/>
    </row>
    <row r="6" spans="1:8" x14ac:dyDescent="0.15">
      <c r="A6" s="157"/>
      <c r="B6" s="158"/>
      <c r="C6" s="159"/>
      <c r="D6" s="160">
        <v>63168</v>
      </c>
      <c r="E6" s="161"/>
      <c r="F6" s="162">
        <v>38908</v>
      </c>
      <c r="G6" s="163"/>
      <c r="H6" s="164"/>
    </row>
    <row r="7" spans="1:8" x14ac:dyDescent="0.15">
      <c r="A7" s="145" t="s">
        <v>555</v>
      </c>
      <c r="B7" s="150"/>
      <c r="C7" s="151"/>
      <c r="D7" s="152">
        <v>149748</v>
      </c>
      <c r="E7" s="153"/>
      <c r="F7" s="154">
        <v>74581</v>
      </c>
      <c r="G7" s="155"/>
      <c r="H7" s="156"/>
    </row>
    <row r="8" spans="1:8" x14ac:dyDescent="0.15">
      <c r="A8" s="157"/>
      <c r="B8" s="158"/>
      <c r="C8" s="159"/>
      <c r="D8" s="160">
        <v>80682</v>
      </c>
      <c r="E8" s="161"/>
      <c r="F8" s="162">
        <v>41563</v>
      </c>
      <c r="G8" s="163"/>
      <c r="H8" s="164"/>
    </row>
    <row r="9" spans="1:8" x14ac:dyDescent="0.15">
      <c r="A9" s="145" t="s">
        <v>556</v>
      </c>
      <c r="B9" s="150"/>
      <c r="C9" s="151"/>
      <c r="D9" s="152">
        <v>105602</v>
      </c>
      <c r="E9" s="153"/>
      <c r="F9" s="154">
        <v>76347</v>
      </c>
      <c r="G9" s="155"/>
      <c r="H9" s="156"/>
    </row>
    <row r="10" spans="1:8" x14ac:dyDescent="0.15">
      <c r="A10" s="157"/>
      <c r="B10" s="158"/>
      <c r="C10" s="159"/>
      <c r="D10" s="160">
        <v>53064</v>
      </c>
      <c r="E10" s="161"/>
      <c r="F10" s="162">
        <v>41762</v>
      </c>
      <c r="G10" s="163"/>
      <c r="H10" s="164"/>
    </row>
    <row r="11" spans="1:8" x14ac:dyDescent="0.15">
      <c r="A11" s="145" t="s">
        <v>557</v>
      </c>
      <c r="B11" s="150"/>
      <c r="C11" s="151"/>
      <c r="D11" s="152">
        <v>81441</v>
      </c>
      <c r="E11" s="153"/>
      <c r="F11" s="154">
        <v>69604</v>
      </c>
      <c r="G11" s="155"/>
      <c r="H11" s="156"/>
    </row>
    <row r="12" spans="1:8" x14ac:dyDescent="0.15">
      <c r="A12" s="157"/>
      <c r="B12" s="158"/>
      <c r="C12" s="165"/>
      <c r="D12" s="160">
        <v>22272</v>
      </c>
      <c r="E12" s="161"/>
      <c r="F12" s="162">
        <v>36247</v>
      </c>
      <c r="G12" s="163"/>
      <c r="H12" s="164"/>
    </row>
    <row r="13" spans="1:8" x14ac:dyDescent="0.15">
      <c r="A13" s="145"/>
      <c r="B13" s="150"/>
      <c r="C13" s="166"/>
      <c r="D13" s="167">
        <v>111223</v>
      </c>
      <c r="E13" s="168"/>
      <c r="F13" s="169">
        <v>71746</v>
      </c>
      <c r="G13" s="170"/>
      <c r="H13" s="156"/>
    </row>
    <row r="14" spans="1:8" x14ac:dyDescent="0.15">
      <c r="A14" s="157"/>
      <c r="B14" s="158"/>
      <c r="C14" s="159"/>
      <c r="D14" s="160">
        <v>50237</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2.58</v>
      </c>
      <c r="C19" s="171">
        <f>ROUND(VALUE(SUBSTITUTE(実質収支比率等に係る経年分析!G$48,"▲","-")),2)</f>
        <v>1.25</v>
      </c>
      <c r="D19" s="171">
        <f>ROUND(VALUE(SUBSTITUTE(実質収支比率等に係る経年分析!H$48,"▲","-")),2)</f>
        <v>1.59</v>
      </c>
      <c r="E19" s="171">
        <f>ROUND(VALUE(SUBSTITUTE(実質収支比率等に係る経年分析!I$48,"▲","-")),2)</f>
        <v>3.75</v>
      </c>
      <c r="F19" s="171">
        <f>ROUND(VALUE(SUBSTITUTE(実質収支比率等に係る経年分析!J$48,"▲","-")),2)</f>
        <v>10.43</v>
      </c>
    </row>
    <row r="20" spans="1:11" x14ac:dyDescent="0.15">
      <c r="A20" s="171" t="s">
        <v>55</v>
      </c>
      <c r="B20" s="171">
        <f>ROUND(VALUE(SUBSTITUTE(実質収支比率等に係る経年分析!F$47,"▲","-")),2)</f>
        <v>9.65</v>
      </c>
      <c r="C20" s="171">
        <f>ROUND(VALUE(SUBSTITUTE(実質収支比率等に係る経年分析!G$47,"▲","-")),2)</f>
        <v>7.17</v>
      </c>
      <c r="D20" s="171">
        <f>ROUND(VALUE(SUBSTITUTE(実質収支比率等に係る経年分析!H$47,"▲","-")),2)</f>
        <v>4.9400000000000004</v>
      </c>
      <c r="E20" s="171">
        <f>ROUND(VALUE(SUBSTITUTE(実質収支比率等に係る経年分析!I$47,"▲","-")),2)</f>
        <v>5.91</v>
      </c>
      <c r="F20" s="171">
        <f>ROUND(VALUE(SUBSTITUTE(実質収支比率等に係る経年分析!J$47,"▲","-")),2)</f>
        <v>7.97</v>
      </c>
    </row>
    <row r="21" spans="1:11" x14ac:dyDescent="0.15">
      <c r="A21" s="171" t="s">
        <v>56</v>
      </c>
      <c r="B21" s="171">
        <f>IF(ISNUMBER(VALUE(SUBSTITUTE(実質収支比率等に係る経年分析!F$49,"▲","-"))),ROUND(VALUE(SUBSTITUTE(実質収支比率等に係る経年分析!F$49,"▲","-")),2),NA())</f>
        <v>-3.07</v>
      </c>
      <c r="C21" s="171">
        <f>IF(ISNUMBER(VALUE(SUBSTITUTE(実質収支比率等に係る経年分析!G$49,"▲","-"))),ROUND(VALUE(SUBSTITUTE(実質収支比率等に係る経年分析!G$49,"▲","-")),2),NA())</f>
        <v>-3.72</v>
      </c>
      <c r="D21" s="171">
        <f>IF(ISNUMBER(VALUE(SUBSTITUTE(実質収支比率等に係る経年分析!H$49,"▲","-"))),ROUND(VALUE(SUBSTITUTE(実質収支比率等に係る経年分析!H$49,"▲","-")),2),NA())</f>
        <v>-1.86</v>
      </c>
      <c r="E21" s="171">
        <f>IF(ISNUMBER(VALUE(SUBSTITUTE(実質収支比率等に係る経年分析!I$49,"▲","-"))),ROUND(VALUE(SUBSTITUTE(実質収支比率等に係る経年分析!I$49,"▲","-")),2),NA())</f>
        <v>3.32</v>
      </c>
      <c r="F21" s="171">
        <f>IF(ISNUMBER(VALUE(SUBSTITUTE(実質収支比率等に係る経年分析!J$49,"▲","-"))),ROUND(VALUE(SUBSTITUTE(実質収支比率等に係る経年分析!J$49,"▲","-")),2),NA())</f>
        <v>9.26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東部産業団地事業特別会計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公共用地先行取得事業特別会計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0.28999999999999998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0.56000000000000005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4.7699999999999996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1378</v>
      </c>
      <c r="E42" s="173"/>
      <c r="F42" s="173"/>
      <c r="G42" s="173">
        <f>'実質公債費比率（分子）の構造'!L$52</f>
        <v>1395</v>
      </c>
      <c r="H42" s="173"/>
      <c r="I42" s="173"/>
      <c r="J42" s="173">
        <f>'実質公債費比率（分子）の構造'!M$52</f>
        <v>1407</v>
      </c>
      <c r="K42" s="173"/>
      <c r="L42" s="173"/>
      <c r="M42" s="173">
        <f>'実質公債費比率（分子）の構造'!N$52</f>
        <v>1401</v>
      </c>
      <c r="N42" s="173"/>
      <c r="O42" s="173"/>
      <c r="P42" s="173">
        <f>'実質公債費比率（分子）の構造'!O$52</f>
        <v>1431</v>
      </c>
    </row>
    <row r="43" spans="1:16" x14ac:dyDescent="0.15">
      <c r="A43" s="173" t="s">
        <v>64</v>
      </c>
      <c r="B43" s="173">
        <f>'実質公債費比率（分子）の構造'!K$51</f>
        <v>0</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103</v>
      </c>
      <c r="C44" s="173"/>
      <c r="D44" s="173"/>
      <c r="E44" s="173">
        <f>'実質公債費比率（分子）の構造'!L$50</f>
        <v>103</v>
      </c>
      <c r="F44" s="173"/>
      <c r="G44" s="173"/>
      <c r="H44" s="173">
        <f>'実質公債費比率（分子）の構造'!M$50</f>
        <v>100</v>
      </c>
      <c r="I44" s="173"/>
      <c r="J44" s="173"/>
      <c r="K44" s="173">
        <f>'実質公債費比率（分子）の構造'!N$50</f>
        <v>95</v>
      </c>
      <c r="L44" s="173"/>
      <c r="M44" s="173"/>
      <c r="N44" s="173">
        <f>'実質公債費比率（分子）の構造'!O$50</f>
        <v>91</v>
      </c>
      <c r="O44" s="173"/>
      <c r="P44" s="173"/>
    </row>
    <row r="45" spans="1:16" x14ac:dyDescent="0.15">
      <c r="A45" s="173" t="s">
        <v>66</v>
      </c>
      <c r="B45" s="173">
        <f>'実質公債費比率（分子）の構造'!K$49</f>
        <v>92</v>
      </c>
      <c r="C45" s="173"/>
      <c r="D45" s="173"/>
      <c r="E45" s="173">
        <f>'実質公債費比率（分子）の構造'!L$49</f>
        <v>99</v>
      </c>
      <c r="F45" s="173"/>
      <c r="G45" s="173"/>
      <c r="H45" s="173">
        <f>'実質公債費比率（分子）の構造'!M$49</f>
        <v>110</v>
      </c>
      <c r="I45" s="173"/>
      <c r="J45" s="173"/>
      <c r="K45" s="173">
        <f>'実質公債費比率（分子）の構造'!N$49</f>
        <v>96</v>
      </c>
      <c r="L45" s="173"/>
      <c r="M45" s="173"/>
      <c r="N45" s="173">
        <f>'実質公債費比率（分子）の構造'!O$49</f>
        <v>102</v>
      </c>
      <c r="O45" s="173"/>
      <c r="P45" s="173"/>
    </row>
    <row r="46" spans="1:16" x14ac:dyDescent="0.15">
      <c r="A46" s="173" t="s">
        <v>67</v>
      </c>
      <c r="B46" s="173">
        <f>'実質公債費比率（分子）の構造'!K$48</f>
        <v>915</v>
      </c>
      <c r="C46" s="173"/>
      <c r="D46" s="173"/>
      <c r="E46" s="173">
        <f>'実質公債費比率（分子）の構造'!L$48</f>
        <v>930</v>
      </c>
      <c r="F46" s="173"/>
      <c r="G46" s="173"/>
      <c r="H46" s="173">
        <f>'実質公債費比率（分子）の構造'!M$48</f>
        <v>906</v>
      </c>
      <c r="I46" s="173"/>
      <c r="J46" s="173"/>
      <c r="K46" s="173">
        <f>'実質公債費比率（分子）の構造'!N$48</f>
        <v>821</v>
      </c>
      <c r="L46" s="173"/>
      <c r="M46" s="173"/>
      <c r="N46" s="173">
        <f>'実質公債費比率（分子）の構造'!O$48</f>
        <v>803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1316</v>
      </c>
      <c r="C49" s="173"/>
      <c r="D49" s="173"/>
      <c r="E49" s="173">
        <f>'実質公債費比率（分子）の構造'!L$45</f>
        <v>1338</v>
      </c>
      <c r="F49" s="173"/>
      <c r="G49" s="173"/>
      <c r="H49" s="173">
        <f>'実質公債費比率（分子）の構造'!M$45</f>
        <v>1374</v>
      </c>
      <c r="I49" s="173"/>
      <c r="J49" s="173"/>
      <c r="K49" s="173">
        <f>'実質公債費比率（分子）の構造'!N$45</f>
        <v>1411</v>
      </c>
      <c r="L49" s="173"/>
      <c r="M49" s="173"/>
      <c r="N49" s="173">
        <f>'実質公債費比率（分子）の構造'!O$45</f>
        <v>1446</v>
      </c>
      <c r="O49" s="173"/>
      <c r="P49" s="173"/>
    </row>
    <row r="50" spans="1:16" x14ac:dyDescent="0.15">
      <c r="A50" s="173" t="s">
        <v>71</v>
      </c>
      <c r="B50" s="173" t="e">
        <f>NA()</f>
        <v>#N/A</v>
      </c>
      <c r="C50" s="173">
        <f>IF(ISNUMBER('実質公債費比率（分子）の構造'!K$53),'実質公債費比率（分子）の構造'!K$53,NA())</f>
        <v>1048</v>
      </c>
      <c r="D50" s="173" t="e">
        <f>NA()</f>
        <v>#N/A</v>
      </c>
      <c r="E50" s="173" t="e">
        <f>NA()</f>
        <v>#N/A</v>
      </c>
      <c r="F50" s="173">
        <f>IF(ISNUMBER('実質公債費比率（分子）の構造'!L$53),'実質公債費比率（分子）の構造'!L$53,NA())</f>
        <v>1076</v>
      </c>
      <c r="G50" s="173" t="e">
        <f>NA()</f>
        <v>#N/A</v>
      </c>
      <c r="H50" s="173" t="e">
        <f>NA()</f>
        <v>#N/A</v>
      </c>
      <c r="I50" s="173">
        <f>IF(ISNUMBER('実質公債費比率（分子）の構造'!M$53),'実質公債費比率（分子）の構造'!M$53,NA())</f>
        <v>1084</v>
      </c>
      <c r="J50" s="173" t="e">
        <f>NA()</f>
        <v>#N/A</v>
      </c>
      <c r="K50" s="173" t="e">
        <f>NA()</f>
        <v>#N/A</v>
      </c>
      <c r="L50" s="173">
        <f>IF(ISNUMBER('実質公債費比率（分子）の構造'!N$53),'実質公債費比率（分子）の構造'!N$53,NA())</f>
        <v>1022</v>
      </c>
      <c r="M50" s="173" t="e">
        <f>NA()</f>
        <v>#N/A</v>
      </c>
      <c r="N50" s="173" t="e">
        <f>NA()</f>
        <v>#N/A</v>
      </c>
      <c r="O50" s="173">
        <f>IF(ISNUMBER('実質公債費比率（分子）の構造'!O$53),'実質公債費比率（分子）の構造'!O$53,NA())</f>
        <v>1011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17365</v>
      </c>
      <c r="E56" s="172"/>
      <c r="F56" s="172"/>
      <c r="G56" s="172">
        <f>'将来負担比率（分子）の構造'!J$52</f>
        <v>17960</v>
      </c>
      <c r="H56" s="172"/>
      <c r="I56" s="172"/>
      <c r="J56" s="172">
        <f>'将来負担比率（分子）の構造'!K$52</f>
        <v>18704</v>
      </c>
      <c r="K56" s="172"/>
      <c r="L56" s="172"/>
      <c r="M56" s="172">
        <f>'将来負担比率（分子）の構造'!L$52</f>
        <v>18613</v>
      </c>
      <c r="N56" s="172"/>
      <c r="O56" s="172"/>
      <c r="P56" s="172">
        <f>'将来負担比率（分子）の構造'!M$52</f>
        <v>18251</v>
      </c>
    </row>
    <row r="57" spans="1:16" x14ac:dyDescent="0.15">
      <c r="A57" s="172" t="s">
        <v>42</v>
      </c>
      <c r="B57" s="172"/>
      <c r="C57" s="172"/>
      <c r="D57" s="172">
        <f>'将来負担比率（分子）の構造'!I$51</f>
        <v>2232</v>
      </c>
      <c r="E57" s="172"/>
      <c r="F57" s="172"/>
      <c r="G57" s="172">
        <f>'将来負担比率（分子）の構造'!J$51</f>
        <v>2290</v>
      </c>
      <c r="H57" s="172"/>
      <c r="I57" s="172"/>
      <c r="J57" s="172">
        <f>'将来負担比率（分子）の構造'!K$51</f>
        <v>2194</v>
      </c>
      <c r="K57" s="172"/>
      <c r="L57" s="172"/>
      <c r="M57" s="172">
        <f>'将来負担比率（分子）の構造'!L$51</f>
        <v>2117</v>
      </c>
      <c r="N57" s="172"/>
      <c r="O57" s="172"/>
      <c r="P57" s="172">
        <f>'将来負担比率（分子）の構造'!M$51</f>
        <v>2020</v>
      </c>
    </row>
    <row r="58" spans="1:16" x14ac:dyDescent="0.15">
      <c r="A58" s="172" t="s">
        <v>41</v>
      </c>
      <c r="B58" s="172"/>
      <c r="C58" s="172"/>
      <c r="D58" s="172">
        <f>'将来負担比率（分子）の構造'!I$50</f>
        <v>1581</v>
      </c>
      <c r="E58" s="172"/>
      <c r="F58" s="172"/>
      <c r="G58" s="172">
        <f>'将来負担比率（分子）の構造'!J$50</f>
        <v>1411</v>
      </c>
      <c r="H58" s="172"/>
      <c r="I58" s="172"/>
      <c r="J58" s="172">
        <f>'将来負担比率（分子）の構造'!K$50</f>
        <v>1054</v>
      </c>
      <c r="K58" s="172"/>
      <c r="L58" s="172"/>
      <c r="M58" s="172">
        <f>'将来負担比率（分子）の構造'!L$50</f>
        <v>977</v>
      </c>
      <c r="N58" s="172"/>
      <c r="O58" s="172"/>
      <c r="P58" s="172">
        <f>'将来負担比率（分子）の構造'!M$50</f>
        <v>1312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86</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2121</v>
      </c>
      <c r="C62" s="172"/>
      <c r="D62" s="172"/>
      <c r="E62" s="172">
        <f>'将来負担比率（分子）の構造'!J$45</f>
        <v>1825</v>
      </c>
      <c r="F62" s="172"/>
      <c r="G62" s="172"/>
      <c r="H62" s="172">
        <f>'将来負担比率（分子）の構造'!K$45</f>
        <v>1737</v>
      </c>
      <c r="I62" s="172"/>
      <c r="J62" s="172"/>
      <c r="K62" s="172">
        <f>'将来負担比率（分子）の構造'!L$45</f>
        <v>1615</v>
      </c>
      <c r="L62" s="172"/>
      <c r="M62" s="172"/>
      <c r="N62" s="172">
        <f>'将来負担比率（分子）の構造'!M$45</f>
        <v>1573</v>
      </c>
      <c r="O62" s="172"/>
      <c r="P62" s="172"/>
    </row>
    <row r="63" spans="1:16" x14ac:dyDescent="0.15">
      <c r="A63" s="172" t="s">
        <v>34</v>
      </c>
      <c r="B63" s="172">
        <f>'将来負担比率（分子）の構造'!I$44</f>
        <v>671</v>
      </c>
      <c r="C63" s="172"/>
      <c r="D63" s="172"/>
      <c r="E63" s="172">
        <f>'将来負担比率（分子）の構造'!J$44</f>
        <v>710</v>
      </c>
      <c r="F63" s="172"/>
      <c r="G63" s="172"/>
      <c r="H63" s="172">
        <f>'将来負担比率（分子）の構造'!K$44</f>
        <v>648</v>
      </c>
      <c r="I63" s="172"/>
      <c r="J63" s="172"/>
      <c r="K63" s="172">
        <f>'将来負担比率（分子）の構造'!L$44</f>
        <v>588</v>
      </c>
      <c r="L63" s="172"/>
      <c r="M63" s="172"/>
      <c r="N63" s="172">
        <f>'将来負担比率（分子）の構造'!M$44</f>
        <v>543</v>
      </c>
      <c r="O63" s="172"/>
      <c r="P63" s="172"/>
    </row>
    <row r="64" spans="1:16" x14ac:dyDescent="0.15">
      <c r="A64" s="172" t="s">
        <v>33</v>
      </c>
      <c r="B64" s="172">
        <f>'将来負担比率（分子）の構造'!I$43</f>
        <v>12633</v>
      </c>
      <c r="C64" s="172"/>
      <c r="D64" s="172"/>
      <c r="E64" s="172">
        <f>'将来負担比率（分子）の構造'!J$43</f>
        <v>12410</v>
      </c>
      <c r="F64" s="172"/>
      <c r="G64" s="172"/>
      <c r="H64" s="172">
        <f>'将来負担比率（分子）の構造'!K$43</f>
        <v>12495</v>
      </c>
      <c r="I64" s="172"/>
      <c r="J64" s="172"/>
      <c r="K64" s="172">
        <f>'将来負担比率（分子）の構造'!L$43</f>
        <v>12712</v>
      </c>
      <c r="L64" s="172"/>
      <c r="M64" s="172"/>
      <c r="N64" s="172">
        <f>'将来負担比率（分子）の構造'!M$43</f>
        <v>12002</v>
      </c>
      <c r="O64" s="172"/>
      <c r="P64" s="172"/>
    </row>
    <row r="65" spans="1:16" x14ac:dyDescent="0.15">
      <c r="A65" s="172" t="s">
        <v>32</v>
      </c>
      <c r="B65" s="172">
        <f>'将来負担比率（分子）の構造'!I$42</f>
        <v>2982</v>
      </c>
      <c r="C65" s="172"/>
      <c r="D65" s="172"/>
      <c r="E65" s="172">
        <f>'将来負担比率（分子）の構造'!J$42</f>
        <v>2801</v>
      </c>
      <c r="F65" s="172"/>
      <c r="G65" s="172"/>
      <c r="H65" s="172">
        <f>'将来負担比率（分子）の構造'!K$42</f>
        <v>2649</v>
      </c>
      <c r="I65" s="172"/>
      <c r="J65" s="172"/>
      <c r="K65" s="172">
        <f>'将来負担比率（分子）の構造'!L$42</f>
        <v>2502</v>
      </c>
      <c r="L65" s="172"/>
      <c r="M65" s="172"/>
      <c r="N65" s="172">
        <f>'将来負担比率（分子）の構造'!M$42</f>
        <v>2358</v>
      </c>
      <c r="O65" s="172"/>
      <c r="P65" s="172"/>
    </row>
    <row r="66" spans="1:16" x14ac:dyDescent="0.15">
      <c r="A66" s="172" t="s">
        <v>31</v>
      </c>
      <c r="B66" s="172">
        <f>'将来負担比率（分子）の構造'!I$41</f>
        <v>14313</v>
      </c>
      <c r="C66" s="172"/>
      <c r="D66" s="172"/>
      <c r="E66" s="172">
        <f>'将来負担比率（分子）の構造'!J$41</f>
        <v>16101</v>
      </c>
      <c r="F66" s="172"/>
      <c r="G66" s="172"/>
      <c r="H66" s="172">
        <f>'将来負担比率（分子）の構造'!K$41</f>
        <v>18000</v>
      </c>
      <c r="I66" s="172"/>
      <c r="J66" s="172"/>
      <c r="K66" s="172">
        <f>'将来負担比率（分子）の構造'!L$41</f>
        <v>18656</v>
      </c>
      <c r="L66" s="172"/>
      <c r="M66" s="172"/>
      <c r="N66" s="172">
        <f>'将来負担比率（分子）の構造'!M$41</f>
        <v>18279</v>
      </c>
      <c r="O66" s="172"/>
      <c r="P66" s="172"/>
    </row>
    <row r="67" spans="1:16" x14ac:dyDescent="0.15">
      <c r="A67" s="172" t="s">
        <v>75</v>
      </c>
      <c r="B67" s="172" t="e">
        <f>NA()</f>
        <v>#N/A</v>
      </c>
      <c r="C67" s="172">
        <f>IF(ISNUMBER('将来負担比率（分子）の構造'!I$53), IF('将来負担比率（分子）の構造'!I$53 &lt; 0, 0, '将来負担比率（分子）の構造'!I$53), NA())</f>
        <v>11543</v>
      </c>
      <c r="D67" s="172" t="e">
        <f>NA()</f>
        <v>#N/A</v>
      </c>
      <c r="E67" s="172" t="e">
        <f>NA()</f>
        <v>#N/A</v>
      </c>
      <c r="F67" s="172">
        <f>IF(ISNUMBER('将来負担比率（分子）の構造'!J$53), IF('将来負担比率（分子）の構造'!J$53 &lt; 0, 0, '将来負担比率（分子）の構造'!J$53), NA())</f>
        <v>12271</v>
      </c>
      <c r="G67" s="172" t="e">
        <f>NA()</f>
        <v>#N/A</v>
      </c>
      <c r="H67" s="172" t="e">
        <f>NA()</f>
        <v>#N/A</v>
      </c>
      <c r="I67" s="172">
        <f>IF(ISNUMBER('将来負担比率（分子）の構造'!K$53), IF('将来負担比率（分子）の構造'!K$53 &lt; 0, 0, '将来負担比率（分子）の構造'!K$53), NA())</f>
        <v>13579</v>
      </c>
      <c r="J67" s="172" t="e">
        <f>NA()</f>
        <v>#N/A</v>
      </c>
      <c r="K67" s="172" t="e">
        <f>NA()</f>
        <v>#N/A</v>
      </c>
      <c r="L67" s="172">
        <f>IF(ISNUMBER('将来負担比率（分子）の構造'!L$53), IF('将来負担比率（分子）の構造'!L$53 &lt; 0, 0, '将来負担比率（分子）の構造'!L$53), NA())</f>
        <v>14367</v>
      </c>
      <c r="M67" s="172" t="e">
        <f>NA()</f>
        <v>#N/A</v>
      </c>
      <c r="N67" s="172" t="e">
        <f>NA()</f>
        <v>#N/A</v>
      </c>
      <c r="O67" s="172">
        <f>IF(ISNUMBER('将来負担比率（分子）の構造'!M$53), IF('将来負担比率（分子）の構造'!M$53 &lt; 0, 0, '将来負担比率（分子）の構造'!M$53), NA())</f>
        <v>13172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416</v>
      </c>
      <c r="C72" s="176">
        <f>基金残高に係る経年分析!G55</f>
        <v>513</v>
      </c>
      <c r="D72" s="176">
        <f>基金残高に係る経年分析!H55</f>
        <v>730</v>
      </c>
    </row>
    <row r="73" spans="1:16" x14ac:dyDescent="0.15">
      <c r="A73" s="175" t="s">
        <v>78</v>
      </c>
      <c r="B73" s="176">
        <f>基金残高に係る経年分析!F56</f>
        <v>26</v>
      </c>
      <c r="C73" s="176">
        <f>基金残高に係る経年分析!G56</f>
        <v>26</v>
      </c>
      <c r="D73" s="176">
        <f>基金残高に係る経年分析!H56</f>
        <v>126</v>
      </c>
    </row>
    <row r="74" spans="1:16" x14ac:dyDescent="0.15">
      <c r="A74" s="175" t="s">
        <v>79</v>
      </c>
      <c r="B74" s="176">
        <f>基金残高に係る経年分析!F57</f>
        <v>386</v>
      </c>
      <c r="C74" s="176">
        <f>基金残高に係る経年分析!G57</f>
        <v>242</v>
      </c>
      <c r="D74" s="176">
        <f>基金残高に係る経年分析!H57</f>
        <v>255</v>
      </c>
    </row>
  </sheetData>
  <sheetProtection algorithmName="SHA-512" hashValue="H7VfQ1ww+XODwSZtQSsi7P8Xs9h0MNiHhxyDIX6aSu1ZrraPUWLccwa6nsv42vhUObxF84rvP5lKVgLkjjNOFQ==" saltValue="IHsheHbQFzZSfbLit+wE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224</v>
      </c>
      <c r="C5" s="617"/>
      <c r="D5" s="617"/>
      <c r="E5" s="617"/>
      <c r="F5" s="617"/>
      <c r="G5" s="617"/>
      <c r="H5" s="617"/>
      <c r="I5" s="617"/>
      <c r="J5" s="617"/>
      <c r="K5" s="617"/>
      <c r="L5" s="617"/>
      <c r="M5" s="617"/>
      <c r="N5" s="617"/>
      <c r="O5" s="617"/>
      <c r="P5" s="617"/>
      <c r="Q5" s="618"/>
      <c r="R5" s="619">
        <v>4582432</v>
      </c>
      <c r="S5" s="620"/>
      <c r="T5" s="620"/>
      <c r="U5" s="620"/>
      <c r="V5" s="620"/>
      <c r="W5" s="620"/>
      <c r="X5" s="620"/>
      <c r="Y5" s="621"/>
      <c r="Z5" s="622">
        <v>27.7</v>
      </c>
      <c r="AA5" s="622"/>
      <c r="AB5" s="622"/>
      <c r="AC5" s="622"/>
      <c r="AD5" s="623">
        <v>4582432</v>
      </c>
      <c r="AE5" s="623"/>
      <c r="AF5" s="623"/>
      <c r="AG5" s="623"/>
      <c r="AH5" s="623"/>
      <c r="AI5" s="623"/>
      <c r="AJ5" s="623"/>
      <c r="AK5" s="623"/>
      <c r="AL5" s="624">
        <v>50.2</v>
      </c>
      <c r="AM5" s="625"/>
      <c r="AN5" s="625"/>
      <c r="AO5" s="626"/>
      <c r="AP5" s="616" t="s">
        <v>225</v>
      </c>
      <c r="AQ5" s="617"/>
      <c r="AR5" s="617"/>
      <c r="AS5" s="617"/>
      <c r="AT5" s="617"/>
      <c r="AU5" s="617"/>
      <c r="AV5" s="617"/>
      <c r="AW5" s="617"/>
      <c r="AX5" s="617"/>
      <c r="AY5" s="617"/>
      <c r="AZ5" s="617"/>
      <c r="BA5" s="617"/>
      <c r="BB5" s="617"/>
      <c r="BC5" s="617"/>
      <c r="BD5" s="617"/>
      <c r="BE5" s="617"/>
      <c r="BF5" s="618"/>
      <c r="BG5" s="630">
        <v>4581722</v>
      </c>
      <c r="BH5" s="631"/>
      <c r="BI5" s="631"/>
      <c r="BJ5" s="631"/>
      <c r="BK5" s="631"/>
      <c r="BL5" s="631"/>
      <c r="BM5" s="631"/>
      <c r="BN5" s="632"/>
      <c r="BO5" s="633">
        <v>100</v>
      </c>
      <c r="BP5" s="633"/>
      <c r="BQ5" s="633"/>
      <c r="BR5" s="633"/>
      <c r="BS5" s="634">
        <v>264876</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15">
      <c r="B6" s="627" t="s">
        <v>229</v>
      </c>
      <c r="C6" s="628"/>
      <c r="D6" s="628"/>
      <c r="E6" s="628"/>
      <c r="F6" s="628"/>
      <c r="G6" s="628"/>
      <c r="H6" s="628"/>
      <c r="I6" s="628"/>
      <c r="J6" s="628"/>
      <c r="K6" s="628"/>
      <c r="L6" s="628"/>
      <c r="M6" s="628"/>
      <c r="N6" s="628"/>
      <c r="O6" s="628"/>
      <c r="P6" s="628"/>
      <c r="Q6" s="629"/>
      <c r="R6" s="630">
        <v>193007</v>
      </c>
      <c r="S6" s="631"/>
      <c r="T6" s="631"/>
      <c r="U6" s="631"/>
      <c r="V6" s="631"/>
      <c r="W6" s="631"/>
      <c r="X6" s="631"/>
      <c r="Y6" s="632"/>
      <c r="Z6" s="633">
        <v>1.2</v>
      </c>
      <c r="AA6" s="633"/>
      <c r="AB6" s="633"/>
      <c r="AC6" s="633"/>
      <c r="AD6" s="634">
        <v>193007</v>
      </c>
      <c r="AE6" s="634"/>
      <c r="AF6" s="634"/>
      <c r="AG6" s="634"/>
      <c r="AH6" s="634"/>
      <c r="AI6" s="634"/>
      <c r="AJ6" s="634"/>
      <c r="AK6" s="634"/>
      <c r="AL6" s="635">
        <v>2.1</v>
      </c>
      <c r="AM6" s="636"/>
      <c r="AN6" s="636"/>
      <c r="AO6" s="637"/>
      <c r="AP6" s="627" t="s">
        <v>230</v>
      </c>
      <c r="AQ6" s="628"/>
      <c r="AR6" s="628"/>
      <c r="AS6" s="628"/>
      <c r="AT6" s="628"/>
      <c r="AU6" s="628"/>
      <c r="AV6" s="628"/>
      <c r="AW6" s="628"/>
      <c r="AX6" s="628"/>
      <c r="AY6" s="628"/>
      <c r="AZ6" s="628"/>
      <c r="BA6" s="628"/>
      <c r="BB6" s="628"/>
      <c r="BC6" s="628"/>
      <c r="BD6" s="628"/>
      <c r="BE6" s="628"/>
      <c r="BF6" s="629"/>
      <c r="BG6" s="630">
        <v>4581722</v>
      </c>
      <c r="BH6" s="631"/>
      <c r="BI6" s="631"/>
      <c r="BJ6" s="631"/>
      <c r="BK6" s="631"/>
      <c r="BL6" s="631"/>
      <c r="BM6" s="631"/>
      <c r="BN6" s="632"/>
      <c r="BO6" s="633">
        <v>100</v>
      </c>
      <c r="BP6" s="633"/>
      <c r="BQ6" s="633"/>
      <c r="BR6" s="633"/>
      <c r="BS6" s="634">
        <v>264876</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167788</v>
      </c>
      <c r="CS6" s="631"/>
      <c r="CT6" s="631"/>
      <c r="CU6" s="631"/>
      <c r="CV6" s="631"/>
      <c r="CW6" s="631"/>
      <c r="CX6" s="631"/>
      <c r="CY6" s="632"/>
      <c r="CZ6" s="624">
        <v>1.1000000000000001</v>
      </c>
      <c r="DA6" s="625"/>
      <c r="DB6" s="625"/>
      <c r="DC6" s="644"/>
      <c r="DD6" s="639" t="s">
        <v>128</v>
      </c>
      <c r="DE6" s="631"/>
      <c r="DF6" s="631"/>
      <c r="DG6" s="631"/>
      <c r="DH6" s="631"/>
      <c r="DI6" s="631"/>
      <c r="DJ6" s="631"/>
      <c r="DK6" s="631"/>
      <c r="DL6" s="631"/>
      <c r="DM6" s="631"/>
      <c r="DN6" s="631"/>
      <c r="DO6" s="631"/>
      <c r="DP6" s="632"/>
      <c r="DQ6" s="639">
        <v>167286</v>
      </c>
      <c r="DR6" s="631"/>
      <c r="DS6" s="631"/>
      <c r="DT6" s="631"/>
      <c r="DU6" s="631"/>
      <c r="DV6" s="631"/>
      <c r="DW6" s="631"/>
      <c r="DX6" s="631"/>
      <c r="DY6" s="631"/>
      <c r="DZ6" s="631"/>
      <c r="EA6" s="631"/>
      <c r="EB6" s="631"/>
      <c r="EC6" s="640"/>
    </row>
    <row r="7" spans="2:143" ht="11.25" customHeight="1" x14ac:dyDescent="0.15">
      <c r="B7" s="627" t="s">
        <v>232</v>
      </c>
      <c r="C7" s="628"/>
      <c r="D7" s="628"/>
      <c r="E7" s="628"/>
      <c r="F7" s="628"/>
      <c r="G7" s="628"/>
      <c r="H7" s="628"/>
      <c r="I7" s="628"/>
      <c r="J7" s="628"/>
      <c r="K7" s="628"/>
      <c r="L7" s="628"/>
      <c r="M7" s="628"/>
      <c r="N7" s="628"/>
      <c r="O7" s="628"/>
      <c r="P7" s="628"/>
      <c r="Q7" s="629"/>
      <c r="R7" s="630">
        <v>3152</v>
      </c>
      <c r="S7" s="631"/>
      <c r="T7" s="631"/>
      <c r="U7" s="631"/>
      <c r="V7" s="631"/>
      <c r="W7" s="631"/>
      <c r="X7" s="631"/>
      <c r="Y7" s="632"/>
      <c r="Z7" s="633">
        <v>0</v>
      </c>
      <c r="AA7" s="633"/>
      <c r="AB7" s="633"/>
      <c r="AC7" s="633"/>
      <c r="AD7" s="634">
        <v>3152</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1736790</v>
      </c>
      <c r="BH7" s="631"/>
      <c r="BI7" s="631"/>
      <c r="BJ7" s="631"/>
      <c r="BK7" s="631"/>
      <c r="BL7" s="631"/>
      <c r="BM7" s="631"/>
      <c r="BN7" s="632"/>
      <c r="BO7" s="633">
        <v>37.9</v>
      </c>
      <c r="BP7" s="633"/>
      <c r="BQ7" s="633"/>
      <c r="BR7" s="633"/>
      <c r="BS7" s="634">
        <v>21423</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2442613</v>
      </c>
      <c r="CS7" s="631"/>
      <c r="CT7" s="631"/>
      <c r="CU7" s="631"/>
      <c r="CV7" s="631"/>
      <c r="CW7" s="631"/>
      <c r="CX7" s="631"/>
      <c r="CY7" s="632"/>
      <c r="CZ7" s="633">
        <v>15.7</v>
      </c>
      <c r="DA7" s="633"/>
      <c r="DB7" s="633"/>
      <c r="DC7" s="633"/>
      <c r="DD7" s="639">
        <v>775301</v>
      </c>
      <c r="DE7" s="631"/>
      <c r="DF7" s="631"/>
      <c r="DG7" s="631"/>
      <c r="DH7" s="631"/>
      <c r="DI7" s="631"/>
      <c r="DJ7" s="631"/>
      <c r="DK7" s="631"/>
      <c r="DL7" s="631"/>
      <c r="DM7" s="631"/>
      <c r="DN7" s="631"/>
      <c r="DO7" s="631"/>
      <c r="DP7" s="632"/>
      <c r="DQ7" s="639">
        <v>1684753</v>
      </c>
      <c r="DR7" s="631"/>
      <c r="DS7" s="631"/>
      <c r="DT7" s="631"/>
      <c r="DU7" s="631"/>
      <c r="DV7" s="631"/>
      <c r="DW7" s="631"/>
      <c r="DX7" s="631"/>
      <c r="DY7" s="631"/>
      <c r="DZ7" s="631"/>
      <c r="EA7" s="631"/>
      <c r="EB7" s="631"/>
      <c r="EC7" s="640"/>
    </row>
    <row r="8" spans="2:143" ht="11.25" customHeight="1" x14ac:dyDescent="0.15">
      <c r="B8" s="627" t="s">
        <v>235</v>
      </c>
      <c r="C8" s="628"/>
      <c r="D8" s="628"/>
      <c r="E8" s="628"/>
      <c r="F8" s="628"/>
      <c r="G8" s="628"/>
      <c r="H8" s="628"/>
      <c r="I8" s="628"/>
      <c r="J8" s="628"/>
      <c r="K8" s="628"/>
      <c r="L8" s="628"/>
      <c r="M8" s="628"/>
      <c r="N8" s="628"/>
      <c r="O8" s="628"/>
      <c r="P8" s="628"/>
      <c r="Q8" s="629"/>
      <c r="R8" s="630">
        <v>25110</v>
      </c>
      <c r="S8" s="631"/>
      <c r="T8" s="631"/>
      <c r="U8" s="631"/>
      <c r="V8" s="631"/>
      <c r="W8" s="631"/>
      <c r="X8" s="631"/>
      <c r="Y8" s="632"/>
      <c r="Z8" s="633">
        <v>0.2</v>
      </c>
      <c r="AA8" s="633"/>
      <c r="AB8" s="633"/>
      <c r="AC8" s="633"/>
      <c r="AD8" s="634">
        <v>25110</v>
      </c>
      <c r="AE8" s="634"/>
      <c r="AF8" s="634"/>
      <c r="AG8" s="634"/>
      <c r="AH8" s="634"/>
      <c r="AI8" s="634"/>
      <c r="AJ8" s="634"/>
      <c r="AK8" s="634"/>
      <c r="AL8" s="635">
        <v>0.3</v>
      </c>
      <c r="AM8" s="636"/>
      <c r="AN8" s="636"/>
      <c r="AO8" s="637"/>
      <c r="AP8" s="627" t="s">
        <v>236</v>
      </c>
      <c r="AQ8" s="628"/>
      <c r="AR8" s="628"/>
      <c r="AS8" s="628"/>
      <c r="AT8" s="628"/>
      <c r="AU8" s="628"/>
      <c r="AV8" s="628"/>
      <c r="AW8" s="628"/>
      <c r="AX8" s="628"/>
      <c r="AY8" s="628"/>
      <c r="AZ8" s="628"/>
      <c r="BA8" s="628"/>
      <c r="BB8" s="628"/>
      <c r="BC8" s="628"/>
      <c r="BD8" s="628"/>
      <c r="BE8" s="628"/>
      <c r="BF8" s="629"/>
      <c r="BG8" s="630">
        <v>57760</v>
      </c>
      <c r="BH8" s="631"/>
      <c r="BI8" s="631"/>
      <c r="BJ8" s="631"/>
      <c r="BK8" s="631"/>
      <c r="BL8" s="631"/>
      <c r="BM8" s="631"/>
      <c r="BN8" s="632"/>
      <c r="BO8" s="633">
        <v>1.3</v>
      </c>
      <c r="BP8" s="633"/>
      <c r="BQ8" s="633"/>
      <c r="BR8" s="633"/>
      <c r="BS8" s="634" t="s">
        <v>128</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5136823</v>
      </c>
      <c r="CS8" s="631"/>
      <c r="CT8" s="631"/>
      <c r="CU8" s="631"/>
      <c r="CV8" s="631"/>
      <c r="CW8" s="631"/>
      <c r="CX8" s="631"/>
      <c r="CY8" s="632"/>
      <c r="CZ8" s="633">
        <v>33</v>
      </c>
      <c r="DA8" s="633"/>
      <c r="DB8" s="633"/>
      <c r="DC8" s="633"/>
      <c r="DD8" s="639">
        <v>359674</v>
      </c>
      <c r="DE8" s="631"/>
      <c r="DF8" s="631"/>
      <c r="DG8" s="631"/>
      <c r="DH8" s="631"/>
      <c r="DI8" s="631"/>
      <c r="DJ8" s="631"/>
      <c r="DK8" s="631"/>
      <c r="DL8" s="631"/>
      <c r="DM8" s="631"/>
      <c r="DN8" s="631"/>
      <c r="DO8" s="631"/>
      <c r="DP8" s="632"/>
      <c r="DQ8" s="639">
        <v>2594449</v>
      </c>
      <c r="DR8" s="631"/>
      <c r="DS8" s="631"/>
      <c r="DT8" s="631"/>
      <c r="DU8" s="631"/>
      <c r="DV8" s="631"/>
      <c r="DW8" s="631"/>
      <c r="DX8" s="631"/>
      <c r="DY8" s="631"/>
      <c r="DZ8" s="631"/>
      <c r="EA8" s="631"/>
      <c r="EB8" s="631"/>
      <c r="EC8" s="640"/>
    </row>
    <row r="9" spans="2:143" ht="11.25" customHeight="1" x14ac:dyDescent="0.15">
      <c r="B9" s="627" t="s">
        <v>238</v>
      </c>
      <c r="C9" s="628"/>
      <c r="D9" s="628"/>
      <c r="E9" s="628"/>
      <c r="F9" s="628"/>
      <c r="G9" s="628"/>
      <c r="H9" s="628"/>
      <c r="I9" s="628"/>
      <c r="J9" s="628"/>
      <c r="K9" s="628"/>
      <c r="L9" s="628"/>
      <c r="M9" s="628"/>
      <c r="N9" s="628"/>
      <c r="O9" s="628"/>
      <c r="P9" s="628"/>
      <c r="Q9" s="629"/>
      <c r="R9" s="630">
        <v>27629</v>
      </c>
      <c r="S9" s="631"/>
      <c r="T9" s="631"/>
      <c r="U9" s="631"/>
      <c r="V9" s="631"/>
      <c r="W9" s="631"/>
      <c r="X9" s="631"/>
      <c r="Y9" s="632"/>
      <c r="Z9" s="633">
        <v>0.2</v>
      </c>
      <c r="AA9" s="633"/>
      <c r="AB9" s="633"/>
      <c r="AC9" s="633"/>
      <c r="AD9" s="634">
        <v>27629</v>
      </c>
      <c r="AE9" s="634"/>
      <c r="AF9" s="634"/>
      <c r="AG9" s="634"/>
      <c r="AH9" s="634"/>
      <c r="AI9" s="634"/>
      <c r="AJ9" s="634"/>
      <c r="AK9" s="634"/>
      <c r="AL9" s="635">
        <v>0.3</v>
      </c>
      <c r="AM9" s="636"/>
      <c r="AN9" s="636"/>
      <c r="AO9" s="637"/>
      <c r="AP9" s="627" t="s">
        <v>239</v>
      </c>
      <c r="AQ9" s="628"/>
      <c r="AR9" s="628"/>
      <c r="AS9" s="628"/>
      <c r="AT9" s="628"/>
      <c r="AU9" s="628"/>
      <c r="AV9" s="628"/>
      <c r="AW9" s="628"/>
      <c r="AX9" s="628"/>
      <c r="AY9" s="628"/>
      <c r="AZ9" s="628"/>
      <c r="BA9" s="628"/>
      <c r="BB9" s="628"/>
      <c r="BC9" s="628"/>
      <c r="BD9" s="628"/>
      <c r="BE9" s="628"/>
      <c r="BF9" s="629"/>
      <c r="BG9" s="630">
        <v>1341448</v>
      </c>
      <c r="BH9" s="631"/>
      <c r="BI9" s="631"/>
      <c r="BJ9" s="631"/>
      <c r="BK9" s="631"/>
      <c r="BL9" s="631"/>
      <c r="BM9" s="631"/>
      <c r="BN9" s="632"/>
      <c r="BO9" s="633">
        <v>29.3</v>
      </c>
      <c r="BP9" s="633"/>
      <c r="BQ9" s="633"/>
      <c r="BR9" s="633"/>
      <c r="BS9" s="634" t="s">
        <v>128</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1168426</v>
      </c>
      <c r="CS9" s="631"/>
      <c r="CT9" s="631"/>
      <c r="CU9" s="631"/>
      <c r="CV9" s="631"/>
      <c r="CW9" s="631"/>
      <c r="CX9" s="631"/>
      <c r="CY9" s="632"/>
      <c r="CZ9" s="633">
        <v>7.5</v>
      </c>
      <c r="DA9" s="633"/>
      <c r="DB9" s="633"/>
      <c r="DC9" s="633"/>
      <c r="DD9" s="639">
        <v>21756</v>
      </c>
      <c r="DE9" s="631"/>
      <c r="DF9" s="631"/>
      <c r="DG9" s="631"/>
      <c r="DH9" s="631"/>
      <c r="DI9" s="631"/>
      <c r="DJ9" s="631"/>
      <c r="DK9" s="631"/>
      <c r="DL9" s="631"/>
      <c r="DM9" s="631"/>
      <c r="DN9" s="631"/>
      <c r="DO9" s="631"/>
      <c r="DP9" s="632"/>
      <c r="DQ9" s="639">
        <v>773895</v>
      </c>
      <c r="DR9" s="631"/>
      <c r="DS9" s="631"/>
      <c r="DT9" s="631"/>
      <c r="DU9" s="631"/>
      <c r="DV9" s="631"/>
      <c r="DW9" s="631"/>
      <c r="DX9" s="631"/>
      <c r="DY9" s="631"/>
      <c r="DZ9" s="631"/>
      <c r="EA9" s="631"/>
      <c r="EB9" s="631"/>
      <c r="EC9" s="640"/>
    </row>
    <row r="10" spans="2:143" ht="11.25" customHeight="1" x14ac:dyDescent="0.15">
      <c r="B10" s="627" t="s">
        <v>241</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130221</v>
      </c>
      <c r="BH10" s="631"/>
      <c r="BI10" s="631"/>
      <c r="BJ10" s="631"/>
      <c r="BK10" s="631"/>
      <c r="BL10" s="631"/>
      <c r="BM10" s="631"/>
      <c r="BN10" s="632"/>
      <c r="BO10" s="633">
        <v>2.8</v>
      </c>
      <c r="BP10" s="633"/>
      <c r="BQ10" s="633"/>
      <c r="BR10" s="633"/>
      <c r="BS10" s="634">
        <v>21423</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22437</v>
      </c>
      <c r="CS10" s="631"/>
      <c r="CT10" s="631"/>
      <c r="CU10" s="631"/>
      <c r="CV10" s="631"/>
      <c r="CW10" s="631"/>
      <c r="CX10" s="631"/>
      <c r="CY10" s="632"/>
      <c r="CZ10" s="633">
        <v>0.1</v>
      </c>
      <c r="DA10" s="633"/>
      <c r="DB10" s="633"/>
      <c r="DC10" s="633"/>
      <c r="DD10" s="639" t="s">
        <v>128</v>
      </c>
      <c r="DE10" s="631"/>
      <c r="DF10" s="631"/>
      <c r="DG10" s="631"/>
      <c r="DH10" s="631"/>
      <c r="DI10" s="631"/>
      <c r="DJ10" s="631"/>
      <c r="DK10" s="631"/>
      <c r="DL10" s="631"/>
      <c r="DM10" s="631"/>
      <c r="DN10" s="631"/>
      <c r="DO10" s="631"/>
      <c r="DP10" s="632"/>
      <c r="DQ10" s="639">
        <v>7437</v>
      </c>
      <c r="DR10" s="631"/>
      <c r="DS10" s="631"/>
      <c r="DT10" s="631"/>
      <c r="DU10" s="631"/>
      <c r="DV10" s="631"/>
      <c r="DW10" s="631"/>
      <c r="DX10" s="631"/>
      <c r="DY10" s="631"/>
      <c r="DZ10" s="631"/>
      <c r="EA10" s="631"/>
      <c r="EB10" s="631"/>
      <c r="EC10" s="640"/>
    </row>
    <row r="11" spans="2:143" ht="11.25" customHeight="1" x14ac:dyDescent="0.15">
      <c r="B11" s="627" t="s">
        <v>244</v>
      </c>
      <c r="C11" s="628"/>
      <c r="D11" s="628"/>
      <c r="E11" s="628"/>
      <c r="F11" s="628"/>
      <c r="G11" s="628"/>
      <c r="H11" s="628"/>
      <c r="I11" s="628"/>
      <c r="J11" s="628"/>
      <c r="K11" s="628"/>
      <c r="L11" s="628"/>
      <c r="M11" s="628"/>
      <c r="N11" s="628"/>
      <c r="O11" s="628"/>
      <c r="P11" s="628"/>
      <c r="Q11" s="629"/>
      <c r="R11" s="630">
        <v>741477</v>
      </c>
      <c r="S11" s="631"/>
      <c r="T11" s="631"/>
      <c r="U11" s="631"/>
      <c r="V11" s="631"/>
      <c r="W11" s="631"/>
      <c r="X11" s="631"/>
      <c r="Y11" s="632"/>
      <c r="Z11" s="635">
        <v>4.5</v>
      </c>
      <c r="AA11" s="636"/>
      <c r="AB11" s="636"/>
      <c r="AC11" s="648"/>
      <c r="AD11" s="639">
        <v>741477</v>
      </c>
      <c r="AE11" s="631"/>
      <c r="AF11" s="631"/>
      <c r="AG11" s="631"/>
      <c r="AH11" s="631"/>
      <c r="AI11" s="631"/>
      <c r="AJ11" s="631"/>
      <c r="AK11" s="632"/>
      <c r="AL11" s="635">
        <v>8.1</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207361</v>
      </c>
      <c r="BH11" s="631"/>
      <c r="BI11" s="631"/>
      <c r="BJ11" s="631"/>
      <c r="BK11" s="631"/>
      <c r="BL11" s="631"/>
      <c r="BM11" s="631"/>
      <c r="BN11" s="632"/>
      <c r="BO11" s="633">
        <v>4.5</v>
      </c>
      <c r="BP11" s="633"/>
      <c r="BQ11" s="633"/>
      <c r="BR11" s="633"/>
      <c r="BS11" s="634" t="s">
        <v>128</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860749</v>
      </c>
      <c r="CS11" s="631"/>
      <c r="CT11" s="631"/>
      <c r="CU11" s="631"/>
      <c r="CV11" s="631"/>
      <c r="CW11" s="631"/>
      <c r="CX11" s="631"/>
      <c r="CY11" s="632"/>
      <c r="CZ11" s="633">
        <v>5.5</v>
      </c>
      <c r="DA11" s="633"/>
      <c r="DB11" s="633"/>
      <c r="DC11" s="633"/>
      <c r="DD11" s="639">
        <v>217852</v>
      </c>
      <c r="DE11" s="631"/>
      <c r="DF11" s="631"/>
      <c r="DG11" s="631"/>
      <c r="DH11" s="631"/>
      <c r="DI11" s="631"/>
      <c r="DJ11" s="631"/>
      <c r="DK11" s="631"/>
      <c r="DL11" s="631"/>
      <c r="DM11" s="631"/>
      <c r="DN11" s="631"/>
      <c r="DO11" s="631"/>
      <c r="DP11" s="632"/>
      <c r="DQ11" s="639">
        <v>283108</v>
      </c>
      <c r="DR11" s="631"/>
      <c r="DS11" s="631"/>
      <c r="DT11" s="631"/>
      <c r="DU11" s="631"/>
      <c r="DV11" s="631"/>
      <c r="DW11" s="631"/>
      <c r="DX11" s="631"/>
      <c r="DY11" s="631"/>
      <c r="DZ11" s="631"/>
      <c r="EA11" s="631"/>
      <c r="EB11" s="631"/>
      <c r="EC11" s="640"/>
    </row>
    <row r="12" spans="2:143" ht="11.25" customHeight="1" x14ac:dyDescent="0.15">
      <c r="B12" s="627" t="s">
        <v>247</v>
      </c>
      <c r="C12" s="628"/>
      <c r="D12" s="628"/>
      <c r="E12" s="628"/>
      <c r="F12" s="628"/>
      <c r="G12" s="628"/>
      <c r="H12" s="628"/>
      <c r="I12" s="628"/>
      <c r="J12" s="628"/>
      <c r="K12" s="628"/>
      <c r="L12" s="628"/>
      <c r="M12" s="628"/>
      <c r="N12" s="628"/>
      <c r="O12" s="628"/>
      <c r="P12" s="628"/>
      <c r="Q12" s="629"/>
      <c r="R12" s="630">
        <v>38356</v>
      </c>
      <c r="S12" s="631"/>
      <c r="T12" s="631"/>
      <c r="U12" s="631"/>
      <c r="V12" s="631"/>
      <c r="W12" s="631"/>
      <c r="X12" s="631"/>
      <c r="Y12" s="632"/>
      <c r="Z12" s="633">
        <v>0.2</v>
      </c>
      <c r="AA12" s="633"/>
      <c r="AB12" s="633"/>
      <c r="AC12" s="633"/>
      <c r="AD12" s="634">
        <v>38356</v>
      </c>
      <c r="AE12" s="634"/>
      <c r="AF12" s="634"/>
      <c r="AG12" s="634"/>
      <c r="AH12" s="634"/>
      <c r="AI12" s="634"/>
      <c r="AJ12" s="634"/>
      <c r="AK12" s="634"/>
      <c r="AL12" s="635">
        <v>0.4</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2553319</v>
      </c>
      <c r="BH12" s="631"/>
      <c r="BI12" s="631"/>
      <c r="BJ12" s="631"/>
      <c r="BK12" s="631"/>
      <c r="BL12" s="631"/>
      <c r="BM12" s="631"/>
      <c r="BN12" s="632"/>
      <c r="BO12" s="633">
        <v>55.7</v>
      </c>
      <c r="BP12" s="633"/>
      <c r="BQ12" s="633"/>
      <c r="BR12" s="633"/>
      <c r="BS12" s="634">
        <v>243453</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398544</v>
      </c>
      <c r="CS12" s="631"/>
      <c r="CT12" s="631"/>
      <c r="CU12" s="631"/>
      <c r="CV12" s="631"/>
      <c r="CW12" s="631"/>
      <c r="CX12" s="631"/>
      <c r="CY12" s="632"/>
      <c r="CZ12" s="633">
        <v>2.6</v>
      </c>
      <c r="DA12" s="633"/>
      <c r="DB12" s="633"/>
      <c r="DC12" s="633"/>
      <c r="DD12" s="639">
        <v>57869</v>
      </c>
      <c r="DE12" s="631"/>
      <c r="DF12" s="631"/>
      <c r="DG12" s="631"/>
      <c r="DH12" s="631"/>
      <c r="DI12" s="631"/>
      <c r="DJ12" s="631"/>
      <c r="DK12" s="631"/>
      <c r="DL12" s="631"/>
      <c r="DM12" s="631"/>
      <c r="DN12" s="631"/>
      <c r="DO12" s="631"/>
      <c r="DP12" s="632"/>
      <c r="DQ12" s="639">
        <v>273173</v>
      </c>
      <c r="DR12" s="631"/>
      <c r="DS12" s="631"/>
      <c r="DT12" s="631"/>
      <c r="DU12" s="631"/>
      <c r="DV12" s="631"/>
      <c r="DW12" s="631"/>
      <c r="DX12" s="631"/>
      <c r="DY12" s="631"/>
      <c r="DZ12" s="631"/>
      <c r="EA12" s="631"/>
      <c r="EB12" s="631"/>
      <c r="EC12" s="640"/>
    </row>
    <row r="13" spans="2:143" ht="11.25" customHeight="1" x14ac:dyDescent="0.15">
      <c r="B13" s="627" t="s">
        <v>250</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2545390</v>
      </c>
      <c r="BH13" s="631"/>
      <c r="BI13" s="631"/>
      <c r="BJ13" s="631"/>
      <c r="BK13" s="631"/>
      <c r="BL13" s="631"/>
      <c r="BM13" s="631"/>
      <c r="BN13" s="632"/>
      <c r="BO13" s="633">
        <v>55.5</v>
      </c>
      <c r="BP13" s="633"/>
      <c r="BQ13" s="633"/>
      <c r="BR13" s="633"/>
      <c r="BS13" s="634">
        <v>243453</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1941339</v>
      </c>
      <c r="CS13" s="631"/>
      <c r="CT13" s="631"/>
      <c r="CU13" s="631"/>
      <c r="CV13" s="631"/>
      <c r="CW13" s="631"/>
      <c r="CX13" s="631"/>
      <c r="CY13" s="632"/>
      <c r="CZ13" s="633">
        <v>12.5</v>
      </c>
      <c r="DA13" s="633"/>
      <c r="DB13" s="633"/>
      <c r="DC13" s="633"/>
      <c r="DD13" s="639">
        <v>605298</v>
      </c>
      <c r="DE13" s="631"/>
      <c r="DF13" s="631"/>
      <c r="DG13" s="631"/>
      <c r="DH13" s="631"/>
      <c r="DI13" s="631"/>
      <c r="DJ13" s="631"/>
      <c r="DK13" s="631"/>
      <c r="DL13" s="631"/>
      <c r="DM13" s="631"/>
      <c r="DN13" s="631"/>
      <c r="DO13" s="631"/>
      <c r="DP13" s="632"/>
      <c r="DQ13" s="639">
        <v>1357417</v>
      </c>
      <c r="DR13" s="631"/>
      <c r="DS13" s="631"/>
      <c r="DT13" s="631"/>
      <c r="DU13" s="631"/>
      <c r="DV13" s="631"/>
      <c r="DW13" s="631"/>
      <c r="DX13" s="631"/>
      <c r="DY13" s="631"/>
      <c r="DZ13" s="631"/>
      <c r="EA13" s="631"/>
      <c r="EB13" s="631"/>
      <c r="EC13" s="640"/>
    </row>
    <row r="14" spans="2:143" ht="11.25" customHeight="1" x14ac:dyDescent="0.15">
      <c r="B14" s="627" t="s">
        <v>253</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109582</v>
      </c>
      <c r="BH14" s="631"/>
      <c r="BI14" s="631"/>
      <c r="BJ14" s="631"/>
      <c r="BK14" s="631"/>
      <c r="BL14" s="631"/>
      <c r="BM14" s="631"/>
      <c r="BN14" s="632"/>
      <c r="BO14" s="633">
        <v>2.4</v>
      </c>
      <c r="BP14" s="633"/>
      <c r="BQ14" s="633"/>
      <c r="BR14" s="633"/>
      <c r="BS14" s="634" t="s">
        <v>128</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544959</v>
      </c>
      <c r="CS14" s="631"/>
      <c r="CT14" s="631"/>
      <c r="CU14" s="631"/>
      <c r="CV14" s="631"/>
      <c r="CW14" s="631"/>
      <c r="CX14" s="631"/>
      <c r="CY14" s="632"/>
      <c r="CZ14" s="633">
        <v>3.5</v>
      </c>
      <c r="DA14" s="633"/>
      <c r="DB14" s="633"/>
      <c r="DC14" s="633"/>
      <c r="DD14" s="639">
        <v>10962</v>
      </c>
      <c r="DE14" s="631"/>
      <c r="DF14" s="631"/>
      <c r="DG14" s="631"/>
      <c r="DH14" s="631"/>
      <c r="DI14" s="631"/>
      <c r="DJ14" s="631"/>
      <c r="DK14" s="631"/>
      <c r="DL14" s="631"/>
      <c r="DM14" s="631"/>
      <c r="DN14" s="631"/>
      <c r="DO14" s="631"/>
      <c r="DP14" s="632"/>
      <c r="DQ14" s="639">
        <v>498774</v>
      </c>
      <c r="DR14" s="631"/>
      <c r="DS14" s="631"/>
      <c r="DT14" s="631"/>
      <c r="DU14" s="631"/>
      <c r="DV14" s="631"/>
      <c r="DW14" s="631"/>
      <c r="DX14" s="631"/>
      <c r="DY14" s="631"/>
      <c r="DZ14" s="631"/>
      <c r="EA14" s="631"/>
      <c r="EB14" s="631"/>
      <c r="EC14" s="640"/>
    </row>
    <row r="15" spans="2:143" ht="11.25" customHeight="1" x14ac:dyDescent="0.15">
      <c r="B15" s="627" t="s">
        <v>256</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181944</v>
      </c>
      <c r="BH15" s="631"/>
      <c r="BI15" s="631"/>
      <c r="BJ15" s="631"/>
      <c r="BK15" s="631"/>
      <c r="BL15" s="631"/>
      <c r="BM15" s="631"/>
      <c r="BN15" s="632"/>
      <c r="BO15" s="633">
        <v>4</v>
      </c>
      <c r="BP15" s="633"/>
      <c r="BQ15" s="633"/>
      <c r="BR15" s="633"/>
      <c r="BS15" s="634" t="s">
        <v>128</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1420169</v>
      </c>
      <c r="CS15" s="631"/>
      <c r="CT15" s="631"/>
      <c r="CU15" s="631"/>
      <c r="CV15" s="631"/>
      <c r="CW15" s="631"/>
      <c r="CX15" s="631"/>
      <c r="CY15" s="632"/>
      <c r="CZ15" s="633">
        <v>9.1</v>
      </c>
      <c r="DA15" s="633"/>
      <c r="DB15" s="633"/>
      <c r="DC15" s="633"/>
      <c r="DD15" s="639">
        <v>311215</v>
      </c>
      <c r="DE15" s="631"/>
      <c r="DF15" s="631"/>
      <c r="DG15" s="631"/>
      <c r="DH15" s="631"/>
      <c r="DI15" s="631"/>
      <c r="DJ15" s="631"/>
      <c r="DK15" s="631"/>
      <c r="DL15" s="631"/>
      <c r="DM15" s="631"/>
      <c r="DN15" s="631"/>
      <c r="DO15" s="631"/>
      <c r="DP15" s="632"/>
      <c r="DQ15" s="639">
        <v>1167238</v>
      </c>
      <c r="DR15" s="631"/>
      <c r="DS15" s="631"/>
      <c r="DT15" s="631"/>
      <c r="DU15" s="631"/>
      <c r="DV15" s="631"/>
      <c r="DW15" s="631"/>
      <c r="DX15" s="631"/>
      <c r="DY15" s="631"/>
      <c r="DZ15" s="631"/>
      <c r="EA15" s="631"/>
      <c r="EB15" s="631"/>
      <c r="EC15" s="640"/>
    </row>
    <row r="16" spans="2:143" ht="11.25" customHeight="1" x14ac:dyDescent="0.15">
      <c r="B16" s="627" t="s">
        <v>259</v>
      </c>
      <c r="C16" s="628"/>
      <c r="D16" s="628"/>
      <c r="E16" s="628"/>
      <c r="F16" s="628"/>
      <c r="G16" s="628"/>
      <c r="H16" s="628"/>
      <c r="I16" s="628"/>
      <c r="J16" s="628"/>
      <c r="K16" s="628"/>
      <c r="L16" s="628"/>
      <c r="M16" s="628"/>
      <c r="N16" s="628"/>
      <c r="O16" s="628"/>
      <c r="P16" s="628"/>
      <c r="Q16" s="629"/>
      <c r="R16" s="630">
        <v>16469</v>
      </c>
      <c r="S16" s="631"/>
      <c r="T16" s="631"/>
      <c r="U16" s="631"/>
      <c r="V16" s="631"/>
      <c r="W16" s="631"/>
      <c r="X16" s="631"/>
      <c r="Y16" s="632"/>
      <c r="Z16" s="633">
        <v>0.1</v>
      </c>
      <c r="AA16" s="633"/>
      <c r="AB16" s="633"/>
      <c r="AC16" s="633"/>
      <c r="AD16" s="634">
        <v>16469</v>
      </c>
      <c r="AE16" s="634"/>
      <c r="AF16" s="634"/>
      <c r="AG16" s="634"/>
      <c r="AH16" s="634"/>
      <c r="AI16" s="634"/>
      <c r="AJ16" s="634"/>
      <c r="AK16" s="634"/>
      <c r="AL16" s="635">
        <v>0.2</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v>87</v>
      </c>
      <c r="BH16" s="631"/>
      <c r="BI16" s="631"/>
      <c r="BJ16" s="631"/>
      <c r="BK16" s="631"/>
      <c r="BL16" s="631"/>
      <c r="BM16" s="631"/>
      <c r="BN16" s="632"/>
      <c r="BO16" s="633">
        <v>0</v>
      </c>
      <c r="BP16" s="633"/>
      <c r="BQ16" s="633"/>
      <c r="BR16" s="633"/>
      <c r="BS16" s="634" t="s">
        <v>128</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v>20380</v>
      </c>
      <c r="CS16" s="631"/>
      <c r="CT16" s="631"/>
      <c r="CU16" s="631"/>
      <c r="CV16" s="631"/>
      <c r="CW16" s="631"/>
      <c r="CX16" s="631"/>
      <c r="CY16" s="632"/>
      <c r="CZ16" s="633">
        <v>0.1</v>
      </c>
      <c r="DA16" s="633"/>
      <c r="DB16" s="633"/>
      <c r="DC16" s="633"/>
      <c r="DD16" s="639" t="s">
        <v>128</v>
      </c>
      <c r="DE16" s="631"/>
      <c r="DF16" s="631"/>
      <c r="DG16" s="631"/>
      <c r="DH16" s="631"/>
      <c r="DI16" s="631"/>
      <c r="DJ16" s="631"/>
      <c r="DK16" s="631"/>
      <c r="DL16" s="631"/>
      <c r="DM16" s="631"/>
      <c r="DN16" s="631"/>
      <c r="DO16" s="631"/>
      <c r="DP16" s="632"/>
      <c r="DQ16" s="639">
        <v>3670</v>
      </c>
      <c r="DR16" s="631"/>
      <c r="DS16" s="631"/>
      <c r="DT16" s="631"/>
      <c r="DU16" s="631"/>
      <c r="DV16" s="631"/>
      <c r="DW16" s="631"/>
      <c r="DX16" s="631"/>
      <c r="DY16" s="631"/>
      <c r="DZ16" s="631"/>
      <c r="EA16" s="631"/>
      <c r="EB16" s="631"/>
      <c r="EC16" s="640"/>
    </row>
    <row r="17" spans="2:133" ht="11.25" customHeight="1" x14ac:dyDescent="0.15">
      <c r="B17" s="627" t="s">
        <v>262</v>
      </c>
      <c r="C17" s="628"/>
      <c r="D17" s="628"/>
      <c r="E17" s="628"/>
      <c r="F17" s="628"/>
      <c r="G17" s="628"/>
      <c r="H17" s="628"/>
      <c r="I17" s="628"/>
      <c r="J17" s="628"/>
      <c r="K17" s="628"/>
      <c r="L17" s="628"/>
      <c r="M17" s="628"/>
      <c r="N17" s="628"/>
      <c r="O17" s="628"/>
      <c r="P17" s="628"/>
      <c r="Q17" s="629"/>
      <c r="R17" s="630">
        <v>53841</v>
      </c>
      <c r="S17" s="631"/>
      <c r="T17" s="631"/>
      <c r="U17" s="631"/>
      <c r="V17" s="631"/>
      <c r="W17" s="631"/>
      <c r="X17" s="631"/>
      <c r="Y17" s="632"/>
      <c r="Z17" s="633">
        <v>0.3</v>
      </c>
      <c r="AA17" s="633"/>
      <c r="AB17" s="633"/>
      <c r="AC17" s="633"/>
      <c r="AD17" s="634">
        <v>53841</v>
      </c>
      <c r="AE17" s="634"/>
      <c r="AF17" s="634"/>
      <c r="AG17" s="634"/>
      <c r="AH17" s="634"/>
      <c r="AI17" s="634"/>
      <c r="AJ17" s="634"/>
      <c r="AK17" s="634"/>
      <c r="AL17" s="635">
        <v>0.6</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1445986</v>
      </c>
      <c r="CS17" s="631"/>
      <c r="CT17" s="631"/>
      <c r="CU17" s="631"/>
      <c r="CV17" s="631"/>
      <c r="CW17" s="631"/>
      <c r="CX17" s="631"/>
      <c r="CY17" s="632"/>
      <c r="CZ17" s="633">
        <v>9.3000000000000007</v>
      </c>
      <c r="DA17" s="633"/>
      <c r="DB17" s="633"/>
      <c r="DC17" s="633"/>
      <c r="DD17" s="639" t="s">
        <v>128</v>
      </c>
      <c r="DE17" s="631"/>
      <c r="DF17" s="631"/>
      <c r="DG17" s="631"/>
      <c r="DH17" s="631"/>
      <c r="DI17" s="631"/>
      <c r="DJ17" s="631"/>
      <c r="DK17" s="631"/>
      <c r="DL17" s="631"/>
      <c r="DM17" s="631"/>
      <c r="DN17" s="631"/>
      <c r="DO17" s="631"/>
      <c r="DP17" s="632"/>
      <c r="DQ17" s="639">
        <v>1411681</v>
      </c>
      <c r="DR17" s="631"/>
      <c r="DS17" s="631"/>
      <c r="DT17" s="631"/>
      <c r="DU17" s="631"/>
      <c r="DV17" s="631"/>
      <c r="DW17" s="631"/>
      <c r="DX17" s="631"/>
      <c r="DY17" s="631"/>
      <c r="DZ17" s="631"/>
      <c r="EA17" s="631"/>
      <c r="EB17" s="631"/>
      <c r="EC17" s="640"/>
    </row>
    <row r="18" spans="2:133" ht="11.25" customHeight="1" x14ac:dyDescent="0.15">
      <c r="B18" s="627" t="s">
        <v>265</v>
      </c>
      <c r="C18" s="628"/>
      <c r="D18" s="628"/>
      <c r="E18" s="628"/>
      <c r="F18" s="628"/>
      <c r="G18" s="628"/>
      <c r="H18" s="628"/>
      <c r="I18" s="628"/>
      <c r="J18" s="628"/>
      <c r="K18" s="628"/>
      <c r="L18" s="628"/>
      <c r="M18" s="628"/>
      <c r="N18" s="628"/>
      <c r="O18" s="628"/>
      <c r="P18" s="628"/>
      <c r="Q18" s="629"/>
      <c r="R18" s="630">
        <v>116166</v>
      </c>
      <c r="S18" s="631"/>
      <c r="T18" s="631"/>
      <c r="U18" s="631"/>
      <c r="V18" s="631"/>
      <c r="W18" s="631"/>
      <c r="X18" s="631"/>
      <c r="Y18" s="632"/>
      <c r="Z18" s="633">
        <v>0.7</v>
      </c>
      <c r="AA18" s="633"/>
      <c r="AB18" s="633"/>
      <c r="AC18" s="633"/>
      <c r="AD18" s="634">
        <v>116166</v>
      </c>
      <c r="AE18" s="634"/>
      <c r="AF18" s="634"/>
      <c r="AG18" s="634"/>
      <c r="AH18" s="634"/>
      <c r="AI18" s="634"/>
      <c r="AJ18" s="634"/>
      <c r="AK18" s="634"/>
      <c r="AL18" s="635">
        <v>1.2999999523162842</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15">
      <c r="B19" s="627" t="s">
        <v>268</v>
      </c>
      <c r="C19" s="628"/>
      <c r="D19" s="628"/>
      <c r="E19" s="628"/>
      <c r="F19" s="628"/>
      <c r="G19" s="628"/>
      <c r="H19" s="628"/>
      <c r="I19" s="628"/>
      <c r="J19" s="628"/>
      <c r="K19" s="628"/>
      <c r="L19" s="628"/>
      <c r="M19" s="628"/>
      <c r="N19" s="628"/>
      <c r="O19" s="628"/>
      <c r="P19" s="628"/>
      <c r="Q19" s="629"/>
      <c r="R19" s="630">
        <v>17035</v>
      </c>
      <c r="S19" s="631"/>
      <c r="T19" s="631"/>
      <c r="U19" s="631"/>
      <c r="V19" s="631"/>
      <c r="W19" s="631"/>
      <c r="X19" s="631"/>
      <c r="Y19" s="632"/>
      <c r="Z19" s="633">
        <v>0.1</v>
      </c>
      <c r="AA19" s="633"/>
      <c r="AB19" s="633"/>
      <c r="AC19" s="633"/>
      <c r="AD19" s="634">
        <v>17035</v>
      </c>
      <c r="AE19" s="634"/>
      <c r="AF19" s="634"/>
      <c r="AG19" s="634"/>
      <c r="AH19" s="634"/>
      <c r="AI19" s="634"/>
      <c r="AJ19" s="634"/>
      <c r="AK19" s="634"/>
      <c r="AL19" s="635">
        <v>0.2</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710</v>
      </c>
      <c r="BH19" s="631"/>
      <c r="BI19" s="631"/>
      <c r="BJ19" s="631"/>
      <c r="BK19" s="631"/>
      <c r="BL19" s="631"/>
      <c r="BM19" s="631"/>
      <c r="BN19" s="632"/>
      <c r="BO19" s="633">
        <v>0</v>
      </c>
      <c r="BP19" s="633"/>
      <c r="BQ19" s="633"/>
      <c r="BR19" s="633"/>
      <c r="BS19" s="634" t="s">
        <v>128</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271</v>
      </c>
      <c r="C20" s="628"/>
      <c r="D20" s="628"/>
      <c r="E20" s="628"/>
      <c r="F20" s="628"/>
      <c r="G20" s="628"/>
      <c r="H20" s="628"/>
      <c r="I20" s="628"/>
      <c r="J20" s="628"/>
      <c r="K20" s="628"/>
      <c r="L20" s="628"/>
      <c r="M20" s="628"/>
      <c r="N20" s="628"/>
      <c r="O20" s="628"/>
      <c r="P20" s="628"/>
      <c r="Q20" s="629"/>
      <c r="R20" s="630">
        <v>4834</v>
      </c>
      <c r="S20" s="631"/>
      <c r="T20" s="631"/>
      <c r="U20" s="631"/>
      <c r="V20" s="631"/>
      <c r="W20" s="631"/>
      <c r="X20" s="631"/>
      <c r="Y20" s="632"/>
      <c r="Z20" s="633">
        <v>0</v>
      </c>
      <c r="AA20" s="633"/>
      <c r="AB20" s="633"/>
      <c r="AC20" s="633"/>
      <c r="AD20" s="634">
        <v>4834</v>
      </c>
      <c r="AE20" s="634"/>
      <c r="AF20" s="634"/>
      <c r="AG20" s="634"/>
      <c r="AH20" s="634"/>
      <c r="AI20" s="634"/>
      <c r="AJ20" s="634"/>
      <c r="AK20" s="634"/>
      <c r="AL20" s="635">
        <v>0.1</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710</v>
      </c>
      <c r="BH20" s="631"/>
      <c r="BI20" s="631"/>
      <c r="BJ20" s="631"/>
      <c r="BK20" s="631"/>
      <c r="BL20" s="631"/>
      <c r="BM20" s="631"/>
      <c r="BN20" s="632"/>
      <c r="BO20" s="633">
        <v>0</v>
      </c>
      <c r="BP20" s="633"/>
      <c r="BQ20" s="633"/>
      <c r="BR20" s="633"/>
      <c r="BS20" s="634" t="s">
        <v>128</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15570213</v>
      </c>
      <c r="CS20" s="631"/>
      <c r="CT20" s="631"/>
      <c r="CU20" s="631"/>
      <c r="CV20" s="631"/>
      <c r="CW20" s="631"/>
      <c r="CX20" s="631"/>
      <c r="CY20" s="632"/>
      <c r="CZ20" s="633">
        <v>100</v>
      </c>
      <c r="DA20" s="633"/>
      <c r="DB20" s="633"/>
      <c r="DC20" s="633"/>
      <c r="DD20" s="639">
        <v>2359927</v>
      </c>
      <c r="DE20" s="631"/>
      <c r="DF20" s="631"/>
      <c r="DG20" s="631"/>
      <c r="DH20" s="631"/>
      <c r="DI20" s="631"/>
      <c r="DJ20" s="631"/>
      <c r="DK20" s="631"/>
      <c r="DL20" s="631"/>
      <c r="DM20" s="631"/>
      <c r="DN20" s="631"/>
      <c r="DO20" s="631"/>
      <c r="DP20" s="632"/>
      <c r="DQ20" s="639">
        <v>10222881</v>
      </c>
      <c r="DR20" s="631"/>
      <c r="DS20" s="631"/>
      <c r="DT20" s="631"/>
      <c r="DU20" s="631"/>
      <c r="DV20" s="631"/>
      <c r="DW20" s="631"/>
      <c r="DX20" s="631"/>
      <c r="DY20" s="631"/>
      <c r="DZ20" s="631"/>
      <c r="EA20" s="631"/>
      <c r="EB20" s="631"/>
      <c r="EC20" s="640"/>
    </row>
    <row r="21" spans="2:133" ht="11.25" customHeight="1" x14ac:dyDescent="0.15">
      <c r="B21" s="627" t="s">
        <v>274</v>
      </c>
      <c r="C21" s="628"/>
      <c r="D21" s="628"/>
      <c r="E21" s="628"/>
      <c r="F21" s="628"/>
      <c r="G21" s="628"/>
      <c r="H21" s="628"/>
      <c r="I21" s="628"/>
      <c r="J21" s="628"/>
      <c r="K21" s="628"/>
      <c r="L21" s="628"/>
      <c r="M21" s="628"/>
      <c r="N21" s="628"/>
      <c r="O21" s="628"/>
      <c r="P21" s="628"/>
      <c r="Q21" s="629"/>
      <c r="R21" s="630">
        <v>1613</v>
      </c>
      <c r="S21" s="631"/>
      <c r="T21" s="631"/>
      <c r="U21" s="631"/>
      <c r="V21" s="631"/>
      <c r="W21" s="631"/>
      <c r="X21" s="631"/>
      <c r="Y21" s="632"/>
      <c r="Z21" s="633">
        <v>0</v>
      </c>
      <c r="AA21" s="633"/>
      <c r="AB21" s="633"/>
      <c r="AC21" s="633"/>
      <c r="AD21" s="634">
        <v>1613</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v>710</v>
      </c>
      <c r="BH21" s="631"/>
      <c r="BI21" s="631"/>
      <c r="BJ21" s="631"/>
      <c r="BK21" s="631"/>
      <c r="BL21" s="631"/>
      <c r="BM21" s="631"/>
      <c r="BN21" s="632"/>
      <c r="BO21" s="633">
        <v>0</v>
      </c>
      <c r="BP21" s="633"/>
      <c r="BQ21" s="633"/>
      <c r="BR21" s="633"/>
      <c r="BS21" s="634" t="s">
        <v>128</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276</v>
      </c>
      <c r="C22" s="656"/>
      <c r="D22" s="656"/>
      <c r="E22" s="656"/>
      <c r="F22" s="656"/>
      <c r="G22" s="656"/>
      <c r="H22" s="656"/>
      <c r="I22" s="656"/>
      <c r="J22" s="656"/>
      <c r="K22" s="656"/>
      <c r="L22" s="656"/>
      <c r="M22" s="656"/>
      <c r="N22" s="656"/>
      <c r="O22" s="656"/>
      <c r="P22" s="656"/>
      <c r="Q22" s="657"/>
      <c r="R22" s="630">
        <v>92684</v>
      </c>
      <c r="S22" s="631"/>
      <c r="T22" s="631"/>
      <c r="U22" s="631"/>
      <c r="V22" s="631"/>
      <c r="W22" s="631"/>
      <c r="X22" s="631"/>
      <c r="Y22" s="632"/>
      <c r="Z22" s="633">
        <v>0.6</v>
      </c>
      <c r="AA22" s="633"/>
      <c r="AB22" s="633"/>
      <c r="AC22" s="633"/>
      <c r="AD22" s="634">
        <v>92684</v>
      </c>
      <c r="AE22" s="634"/>
      <c r="AF22" s="634"/>
      <c r="AG22" s="634"/>
      <c r="AH22" s="634"/>
      <c r="AI22" s="634"/>
      <c r="AJ22" s="634"/>
      <c r="AK22" s="634"/>
      <c r="AL22" s="635">
        <v>1</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279</v>
      </c>
      <c r="C23" s="628"/>
      <c r="D23" s="628"/>
      <c r="E23" s="628"/>
      <c r="F23" s="628"/>
      <c r="G23" s="628"/>
      <c r="H23" s="628"/>
      <c r="I23" s="628"/>
      <c r="J23" s="628"/>
      <c r="K23" s="628"/>
      <c r="L23" s="628"/>
      <c r="M23" s="628"/>
      <c r="N23" s="628"/>
      <c r="O23" s="628"/>
      <c r="P23" s="628"/>
      <c r="Q23" s="629"/>
      <c r="R23" s="630">
        <v>4090758</v>
      </c>
      <c r="S23" s="631"/>
      <c r="T23" s="631"/>
      <c r="U23" s="631"/>
      <c r="V23" s="631"/>
      <c r="W23" s="631"/>
      <c r="X23" s="631"/>
      <c r="Y23" s="632"/>
      <c r="Z23" s="633">
        <v>24.7</v>
      </c>
      <c r="AA23" s="633"/>
      <c r="AB23" s="633"/>
      <c r="AC23" s="633"/>
      <c r="AD23" s="634">
        <v>3313595</v>
      </c>
      <c r="AE23" s="634"/>
      <c r="AF23" s="634"/>
      <c r="AG23" s="634"/>
      <c r="AH23" s="634"/>
      <c r="AI23" s="634"/>
      <c r="AJ23" s="634"/>
      <c r="AK23" s="634"/>
      <c r="AL23" s="635">
        <v>36.299999999999997</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t="s">
        <v>128</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4" t="s">
        <v>284</v>
      </c>
      <c r="DM23" s="665"/>
      <c r="DN23" s="665"/>
      <c r="DO23" s="665"/>
      <c r="DP23" s="665"/>
      <c r="DQ23" s="665"/>
      <c r="DR23" s="665"/>
      <c r="DS23" s="665"/>
      <c r="DT23" s="665"/>
      <c r="DU23" s="665"/>
      <c r="DV23" s="666"/>
      <c r="DW23" s="612" t="s">
        <v>285</v>
      </c>
      <c r="DX23" s="613"/>
      <c r="DY23" s="613"/>
      <c r="DZ23" s="613"/>
      <c r="EA23" s="613"/>
      <c r="EB23" s="613"/>
      <c r="EC23" s="614"/>
    </row>
    <row r="24" spans="2:133" ht="11.25" customHeight="1" x14ac:dyDescent="0.15">
      <c r="B24" s="627" t="s">
        <v>286</v>
      </c>
      <c r="C24" s="628"/>
      <c r="D24" s="628"/>
      <c r="E24" s="628"/>
      <c r="F24" s="628"/>
      <c r="G24" s="628"/>
      <c r="H24" s="628"/>
      <c r="I24" s="628"/>
      <c r="J24" s="628"/>
      <c r="K24" s="628"/>
      <c r="L24" s="628"/>
      <c r="M24" s="628"/>
      <c r="N24" s="628"/>
      <c r="O24" s="628"/>
      <c r="P24" s="628"/>
      <c r="Q24" s="629"/>
      <c r="R24" s="630">
        <v>3313595</v>
      </c>
      <c r="S24" s="631"/>
      <c r="T24" s="631"/>
      <c r="U24" s="631"/>
      <c r="V24" s="631"/>
      <c r="W24" s="631"/>
      <c r="X24" s="631"/>
      <c r="Y24" s="632"/>
      <c r="Z24" s="633">
        <v>20</v>
      </c>
      <c r="AA24" s="633"/>
      <c r="AB24" s="633"/>
      <c r="AC24" s="633"/>
      <c r="AD24" s="634">
        <v>3313595</v>
      </c>
      <c r="AE24" s="634"/>
      <c r="AF24" s="634"/>
      <c r="AG24" s="634"/>
      <c r="AH24" s="634"/>
      <c r="AI24" s="634"/>
      <c r="AJ24" s="634"/>
      <c r="AK24" s="634"/>
      <c r="AL24" s="635">
        <v>36.299999999999997</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6095790</v>
      </c>
      <c r="CS24" s="620"/>
      <c r="CT24" s="620"/>
      <c r="CU24" s="620"/>
      <c r="CV24" s="620"/>
      <c r="CW24" s="620"/>
      <c r="CX24" s="620"/>
      <c r="CY24" s="621"/>
      <c r="CZ24" s="624">
        <v>39.200000000000003</v>
      </c>
      <c r="DA24" s="625"/>
      <c r="DB24" s="625"/>
      <c r="DC24" s="644"/>
      <c r="DD24" s="667">
        <v>3941715</v>
      </c>
      <c r="DE24" s="620"/>
      <c r="DF24" s="620"/>
      <c r="DG24" s="620"/>
      <c r="DH24" s="620"/>
      <c r="DI24" s="620"/>
      <c r="DJ24" s="620"/>
      <c r="DK24" s="621"/>
      <c r="DL24" s="667">
        <v>3747831</v>
      </c>
      <c r="DM24" s="620"/>
      <c r="DN24" s="620"/>
      <c r="DO24" s="620"/>
      <c r="DP24" s="620"/>
      <c r="DQ24" s="620"/>
      <c r="DR24" s="620"/>
      <c r="DS24" s="620"/>
      <c r="DT24" s="620"/>
      <c r="DU24" s="620"/>
      <c r="DV24" s="621"/>
      <c r="DW24" s="624">
        <v>39.1</v>
      </c>
      <c r="DX24" s="625"/>
      <c r="DY24" s="625"/>
      <c r="DZ24" s="625"/>
      <c r="EA24" s="625"/>
      <c r="EB24" s="625"/>
      <c r="EC24" s="626"/>
    </row>
    <row r="25" spans="2:133" ht="11.25" customHeight="1" x14ac:dyDescent="0.15">
      <c r="B25" s="627" t="s">
        <v>289</v>
      </c>
      <c r="C25" s="628"/>
      <c r="D25" s="628"/>
      <c r="E25" s="628"/>
      <c r="F25" s="628"/>
      <c r="G25" s="628"/>
      <c r="H25" s="628"/>
      <c r="I25" s="628"/>
      <c r="J25" s="628"/>
      <c r="K25" s="628"/>
      <c r="L25" s="628"/>
      <c r="M25" s="628"/>
      <c r="N25" s="628"/>
      <c r="O25" s="628"/>
      <c r="P25" s="628"/>
      <c r="Q25" s="629"/>
      <c r="R25" s="630">
        <v>777163</v>
      </c>
      <c r="S25" s="631"/>
      <c r="T25" s="631"/>
      <c r="U25" s="631"/>
      <c r="V25" s="631"/>
      <c r="W25" s="631"/>
      <c r="X25" s="631"/>
      <c r="Y25" s="632"/>
      <c r="Z25" s="633">
        <v>4.7</v>
      </c>
      <c r="AA25" s="633"/>
      <c r="AB25" s="633"/>
      <c r="AC25" s="633"/>
      <c r="AD25" s="634" t="s">
        <v>128</v>
      </c>
      <c r="AE25" s="634"/>
      <c r="AF25" s="634"/>
      <c r="AG25" s="634"/>
      <c r="AH25" s="634"/>
      <c r="AI25" s="634"/>
      <c r="AJ25" s="634"/>
      <c r="AK25" s="634"/>
      <c r="AL25" s="635" t="s">
        <v>128</v>
      </c>
      <c r="AM25" s="636"/>
      <c r="AN25" s="636"/>
      <c r="AO25" s="637"/>
      <c r="AP25" s="649" t="s">
        <v>290</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291</v>
      </c>
      <c r="CE25" s="646"/>
      <c r="CF25" s="646"/>
      <c r="CG25" s="646"/>
      <c r="CH25" s="646"/>
      <c r="CI25" s="646"/>
      <c r="CJ25" s="646"/>
      <c r="CK25" s="646"/>
      <c r="CL25" s="646"/>
      <c r="CM25" s="646"/>
      <c r="CN25" s="646"/>
      <c r="CO25" s="646"/>
      <c r="CP25" s="646"/>
      <c r="CQ25" s="647"/>
      <c r="CR25" s="630">
        <v>2199704</v>
      </c>
      <c r="CS25" s="668"/>
      <c r="CT25" s="668"/>
      <c r="CU25" s="668"/>
      <c r="CV25" s="668"/>
      <c r="CW25" s="668"/>
      <c r="CX25" s="668"/>
      <c r="CY25" s="669"/>
      <c r="CZ25" s="635">
        <v>14.1</v>
      </c>
      <c r="DA25" s="670"/>
      <c r="DB25" s="670"/>
      <c r="DC25" s="673"/>
      <c r="DD25" s="639">
        <v>1926632</v>
      </c>
      <c r="DE25" s="668"/>
      <c r="DF25" s="668"/>
      <c r="DG25" s="668"/>
      <c r="DH25" s="668"/>
      <c r="DI25" s="668"/>
      <c r="DJ25" s="668"/>
      <c r="DK25" s="669"/>
      <c r="DL25" s="639">
        <v>1737542</v>
      </c>
      <c r="DM25" s="668"/>
      <c r="DN25" s="668"/>
      <c r="DO25" s="668"/>
      <c r="DP25" s="668"/>
      <c r="DQ25" s="668"/>
      <c r="DR25" s="668"/>
      <c r="DS25" s="668"/>
      <c r="DT25" s="668"/>
      <c r="DU25" s="668"/>
      <c r="DV25" s="669"/>
      <c r="DW25" s="635">
        <v>18.100000000000001</v>
      </c>
      <c r="DX25" s="670"/>
      <c r="DY25" s="670"/>
      <c r="DZ25" s="670"/>
      <c r="EA25" s="670"/>
      <c r="EB25" s="670"/>
      <c r="EC25" s="671"/>
    </row>
    <row r="26" spans="2:133" ht="11.25" customHeight="1" x14ac:dyDescent="0.15">
      <c r="B26" s="627" t="s">
        <v>292</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293</v>
      </c>
      <c r="AQ26" s="672"/>
      <c r="AR26" s="672"/>
      <c r="AS26" s="672"/>
      <c r="AT26" s="672"/>
      <c r="AU26" s="672"/>
      <c r="AV26" s="672"/>
      <c r="AW26" s="672"/>
      <c r="AX26" s="672"/>
      <c r="AY26" s="672"/>
      <c r="AZ26" s="672"/>
      <c r="BA26" s="672"/>
      <c r="BB26" s="672"/>
      <c r="BC26" s="672"/>
      <c r="BD26" s="672"/>
      <c r="BE26" s="672"/>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294</v>
      </c>
      <c r="CE26" s="646"/>
      <c r="CF26" s="646"/>
      <c r="CG26" s="646"/>
      <c r="CH26" s="646"/>
      <c r="CI26" s="646"/>
      <c r="CJ26" s="646"/>
      <c r="CK26" s="646"/>
      <c r="CL26" s="646"/>
      <c r="CM26" s="646"/>
      <c r="CN26" s="646"/>
      <c r="CO26" s="646"/>
      <c r="CP26" s="646"/>
      <c r="CQ26" s="647"/>
      <c r="CR26" s="630">
        <v>1380172</v>
      </c>
      <c r="CS26" s="631"/>
      <c r="CT26" s="631"/>
      <c r="CU26" s="631"/>
      <c r="CV26" s="631"/>
      <c r="CW26" s="631"/>
      <c r="CX26" s="631"/>
      <c r="CY26" s="632"/>
      <c r="CZ26" s="635">
        <v>8.9</v>
      </c>
      <c r="DA26" s="670"/>
      <c r="DB26" s="670"/>
      <c r="DC26" s="673"/>
      <c r="DD26" s="639">
        <v>1142648</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70"/>
      <c r="DY26" s="670"/>
      <c r="DZ26" s="670"/>
      <c r="EA26" s="670"/>
      <c r="EB26" s="670"/>
      <c r="EC26" s="671"/>
    </row>
    <row r="27" spans="2:133" ht="11.25" customHeight="1" x14ac:dyDescent="0.15">
      <c r="B27" s="627" t="s">
        <v>295</v>
      </c>
      <c r="C27" s="628"/>
      <c r="D27" s="628"/>
      <c r="E27" s="628"/>
      <c r="F27" s="628"/>
      <c r="G27" s="628"/>
      <c r="H27" s="628"/>
      <c r="I27" s="628"/>
      <c r="J27" s="628"/>
      <c r="K27" s="628"/>
      <c r="L27" s="628"/>
      <c r="M27" s="628"/>
      <c r="N27" s="628"/>
      <c r="O27" s="628"/>
      <c r="P27" s="628"/>
      <c r="Q27" s="629"/>
      <c r="R27" s="630">
        <v>9888397</v>
      </c>
      <c r="S27" s="631"/>
      <c r="T27" s="631"/>
      <c r="U27" s="631"/>
      <c r="V27" s="631"/>
      <c r="W27" s="631"/>
      <c r="X27" s="631"/>
      <c r="Y27" s="632"/>
      <c r="Z27" s="633">
        <v>59.8</v>
      </c>
      <c r="AA27" s="633"/>
      <c r="AB27" s="633"/>
      <c r="AC27" s="633"/>
      <c r="AD27" s="634">
        <v>9111234</v>
      </c>
      <c r="AE27" s="634"/>
      <c r="AF27" s="634"/>
      <c r="AG27" s="634"/>
      <c r="AH27" s="634"/>
      <c r="AI27" s="634"/>
      <c r="AJ27" s="634"/>
      <c r="AK27" s="634"/>
      <c r="AL27" s="635">
        <v>99.800003051757813</v>
      </c>
      <c r="AM27" s="636"/>
      <c r="AN27" s="636"/>
      <c r="AO27" s="637"/>
      <c r="AP27" s="627" t="s">
        <v>296</v>
      </c>
      <c r="AQ27" s="628"/>
      <c r="AR27" s="628"/>
      <c r="AS27" s="628"/>
      <c r="AT27" s="628"/>
      <c r="AU27" s="628"/>
      <c r="AV27" s="628"/>
      <c r="AW27" s="628"/>
      <c r="AX27" s="628"/>
      <c r="AY27" s="628"/>
      <c r="AZ27" s="628"/>
      <c r="BA27" s="628"/>
      <c r="BB27" s="628"/>
      <c r="BC27" s="628"/>
      <c r="BD27" s="628"/>
      <c r="BE27" s="628"/>
      <c r="BF27" s="629"/>
      <c r="BG27" s="630">
        <v>4582432</v>
      </c>
      <c r="BH27" s="631"/>
      <c r="BI27" s="631"/>
      <c r="BJ27" s="631"/>
      <c r="BK27" s="631"/>
      <c r="BL27" s="631"/>
      <c r="BM27" s="631"/>
      <c r="BN27" s="632"/>
      <c r="BO27" s="633">
        <v>100</v>
      </c>
      <c r="BP27" s="633"/>
      <c r="BQ27" s="633"/>
      <c r="BR27" s="633"/>
      <c r="BS27" s="634">
        <v>264876</v>
      </c>
      <c r="BT27" s="634"/>
      <c r="BU27" s="634"/>
      <c r="BV27" s="634"/>
      <c r="BW27" s="634"/>
      <c r="BX27" s="634"/>
      <c r="BY27" s="634"/>
      <c r="BZ27" s="634"/>
      <c r="CA27" s="634"/>
      <c r="CB27" s="638"/>
      <c r="CD27" s="645" t="s">
        <v>297</v>
      </c>
      <c r="CE27" s="646"/>
      <c r="CF27" s="646"/>
      <c r="CG27" s="646"/>
      <c r="CH27" s="646"/>
      <c r="CI27" s="646"/>
      <c r="CJ27" s="646"/>
      <c r="CK27" s="646"/>
      <c r="CL27" s="646"/>
      <c r="CM27" s="646"/>
      <c r="CN27" s="646"/>
      <c r="CO27" s="646"/>
      <c r="CP27" s="646"/>
      <c r="CQ27" s="647"/>
      <c r="CR27" s="630">
        <v>2450102</v>
      </c>
      <c r="CS27" s="668"/>
      <c r="CT27" s="668"/>
      <c r="CU27" s="668"/>
      <c r="CV27" s="668"/>
      <c r="CW27" s="668"/>
      <c r="CX27" s="668"/>
      <c r="CY27" s="669"/>
      <c r="CZ27" s="635">
        <v>15.7</v>
      </c>
      <c r="DA27" s="670"/>
      <c r="DB27" s="670"/>
      <c r="DC27" s="673"/>
      <c r="DD27" s="639">
        <v>603404</v>
      </c>
      <c r="DE27" s="668"/>
      <c r="DF27" s="668"/>
      <c r="DG27" s="668"/>
      <c r="DH27" s="668"/>
      <c r="DI27" s="668"/>
      <c r="DJ27" s="668"/>
      <c r="DK27" s="669"/>
      <c r="DL27" s="639">
        <v>598610</v>
      </c>
      <c r="DM27" s="668"/>
      <c r="DN27" s="668"/>
      <c r="DO27" s="668"/>
      <c r="DP27" s="668"/>
      <c r="DQ27" s="668"/>
      <c r="DR27" s="668"/>
      <c r="DS27" s="668"/>
      <c r="DT27" s="668"/>
      <c r="DU27" s="668"/>
      <c r="DV27" s="669"/>
      <c r="DW27" s="635">
        <v>6.2</v>
      </c>
      <c r="DX27" s="670"/>
      <c r="DY27" s="670"/>
      <c r="DZ27" s="670"/>
      <c r="EA27" s="670"/>
      <c r="EB27" s="670"/>
      <c r="EC27" s="671"/>
    </row>
    <row r="28" spans="2:133" ht="11.25" customHeight="1" x14ac:dyDescent="0.15">
      <c r="B28" s="627" t="s">
        <v>298</v>
      </c>
      <c r="C28" s="628"/>
      <c r="D28" s="628"/>
      <c r="E28" s="628"/>
      <c r="F28" s="628"/>
      <c r="G28" s="628"/>
      <c r="H28" s="628"/>
      <c r="I28" s="628"/>
      <c r="J28" s="628"/>
      <c r="K28" s="628"/>
      <c r="L28" s="628"/>
      <c r="M28" s="628"/>
      <c r="N28" s="628"/>
      <c r="O28" s="628"/>
      <c r="P28" s="628"/>
      <c r="Q28" s="629"/>
      <c r="R28" s="630">
        <v>3979</v>
      </c>
      <c r="S28" s="631"/>
      <c r="T28" s="631"/>
      <c r="U28" s="631"/>
      <c r="V28" s="631"/>
      <c r="W28" s="631"/>
      <c r="X28" s="631"/>
      <c r="Y28" s="632"/>
      <c r="Z28" s="633">
        <v>0</v>
      </c>
      <c r="AA28" s="633"/>
      <c r="AB28" s="633"/>
      <c r="AC28" s="633"/>
      <c r="AD28" s="634">
        <v>3979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299</v>
      </c>
      <c r="CE28" s="646"/>
      <c r="CF28" s="646"/>
      <c r="CG28" s="646"/>
      <c r="CH28" s="646"/>
      <c r="CI28" s="646"/>
      <c r="CJ28" s="646"/>
      <c r="CK28" s="646"/>
      <c r="CL28" s="646"/>
      <c r="CM28" s="646"/>
      <c r="CN28" s="646"/>
      <c r="CO28" s="646"/>
      <c r="CP28" s="646"/>
      <c r="CQ28" s="647"/>
      <c r="CR28" s="630">
        <v>1445984</v>
      </c>
      <c r="CS28" s="631"/>
      <c r="CT28" s="631"/>
      <c r="CU28" s="631"/>
      <c r="CV28" s="631"/>
      <c r="CW28" s="631"/>
      <c r="CX28" s="631"/>
      <c r="CY28" s="632"/>
      <c r="CZ28" s="635">
        <v>9.3000000000000007</v>
      </c>
      <c r="DA28" s="670"/>
      <c r="DB28" s="670"/>
      <c r="DC28" s="673"/>
      <c r="DD28" s="639">
        <v>1411679</v>
      </c>
      <c r="DE28" s="631"/>
      <c r="DF28" s="631"/>
      <c r="DG28" s="631"/>
      <c r="DH28" s="631"/>
      <c r="DI28" s="631"/>
      <c r="DJ28" s="631"/>
      <c r="DK28" s="632"/>
      <c r="DL28" s="639">
        <v>1411679</v>
      </c>
      <c r="DM28" s="631"/>
      <c r="DN28" s="631"/>
      <c r="DO28" s="631"/>
      <c r="DP28" s="631"/>
      <c r="DQ28" s="631"/>
      <c r="DR28" s="631"/>
      <c r="DS28" s="631"/>
      <c r="DT28" s="631"/>
      <c r="DU28" s="631"/>
      <c r="DV28" s="632"/>
      <c r="DW28" s="635">
        <v>14.7</v>
      </c>
      <c r="DX28" s="670"/>
      <c r="DY28" s="670"/>
      <c r="DZ28" s="670"/>
      <c r="EA28" s="670"/>
      <c r="EB28" s="670"/>
      <c r="EC28" s="671"/>
    </row>
    <row r="29" spans="2:133" ht="11.25" customHeight="1" x14ac:dyDescent="0.15">
      <c r="B29" s="627" t="s">
        <v>300</v>
      </c>
      <c r="C29" s="628"/>
      <c r="D29" s="628"/>
      <c r="E29" s="628"/>
      <c r="F29" s="628"/>
      <c r="G29" s="628"/>
      <c r="H29" s="628"/>
      <c r="I29" s="628"/>
      <c r="J29" s="628"/>
      <c r="K29" s="628"/>
      <c r="L29" s="628"/>
      <c r="M29" s="628"/>
      <c r="N29" s="628"/>
      <c r="O29" s="628"/>
      <c r="P29" s="628"/>
      <c r="Q29" s="629"/>
      <c r="R29" s="630">
        <v>22358</v>
      </c>
      <c r="S29" s="631"/>
      <c r="T29" s="631"/>
      <c r="U29" s="631"/>
      <c r="V29" s="631"/>
      <c r="W29" s="631"/>
      <c r="X29" s="631"/>
      <c r="Y29" s="632"/>
      <c r="Z29" s="633">
        <v>0.1</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301</v>
      </c>
      <c r="CE29" s="680"/>
      <c r="CF29" s="645" t="s">
        <v>70</v>
      </c>
      <c r="CG29" s="646"/>
      <c r="CH29" s="646"/>
      <c r="CI29" s="646"/>
      <c r="CJ29" s="646"/>
      <c r="CK29" s="646"/>
      <c r="CL29" s="646"/>
      <c r="CM29" s="646"/>
      <c r="CN29" s="646"/>
      <c r="CO29" s="646"/>
      <c r="CP29" s="646"/>
      <c r="CQ29" s="647"/>
      <c r="CR29" s="630">
        <v>1445978</v>
      </c>
      <c r="CS29" s="668"/>
      <c r="CT29" s="668"/>
      <c r="CU29" s="668"/>
      <c r="CV29" s="668"/>
      <c r="CW29" s="668"/>
      <c r="CX29" s="668"/>
      <c r="CY29" s="669"/>
      <c r="CZ29" s="635">
        <v>9.3000000000000007</v>
      </c>
      <c r="DA29" s="670"/>
      <c r="DB29" s="670"/>
      <c r="DC29" s="673"/>
      <c r="DD29" s="639">
        <v>1411673</v>
      </c>
      <c r="DE29" s="668"/>
      <c r="DF29" s="668"/>
      <c r="DG29" s="668"/>
      <c r="DH29" s="668"/>
      <c r="DI29" s="668"/>
      <c r="DJ29" s="668"/>
      <c r="DK29" s="669"/>
      <c r="DL29" s="639">
        <v>1411673</v>
      </c>
      <c r="DM29" s="668"/>
      <c r="DN29" s="668"/>
      <c r="DO29" s="668"/>
      <c r="DP29" s="668"/>
      <c r="DQ29" s="668"/>
      <c r="DR29" s="668"/>
      <c r="DS29" s="668"/>
      <c r="DT29" s="668"/>
      <c r="DU29" s="668"/>
      <c r="DV29" s="669"/>
      <c r="DW29" s="635">
        <v>14.7</v>
      </c>
      <c r="DX29" s="670"/>
      <c r="DY29" s="670"/>
      <c r="DZ29" s="670"/>
      <c r="EA29" s="670"/>
      <c r="EB29" s="670"/>
      <c r="EC29" s="671"/>
    </row>
    <row r="30" spans="2:133" ht="11.25" customHeight="1" x14ac:dyDescent="0.15">
      <c r="B30" s="627" t="s">
        <v>302</v>
      </c>
      <c r="C30" s="628"/>
      <c r="D30" s="628"/>
      <c r="E30" s="628"/>
      <c r="F30" s="628"/>
      <c r="G30" s="628"/>
      <c r="H30" s="628"/>
      <c r="I30" s="628"/>
      <c r="J30" s="628"/>
      <c r="K30" s="628"/>
      <c r="L30" s="628"/>
      <c r="M30" s="628"/>
      <c r="N30" s="628"/>
      <c r="O30" s="628"/>
      <c r="P30" s="628"/>
      <c r="Q30" s="629"/>
      <c r="R30" s="630">
        <v>121665</v>
      </c>
      <c r="S30" s="631"/>
      <c r="T30" s="631"/>
      <c r="U30" s="631"/>
      <c r="V30" s="631"/>
      <c r="W30" s="631"/>
      <c r="X30" s="631"/>
      <c r="Y30" s="632"/>
      <c r="Z30" s="633">
        <v>0.7</v>
      </c>
      <c r="AA30" s="633"/>
      <c r="AB30" s="633"/>
      <c r="AC30" s="633"/>
      <c r="AD30" s="634">
        <v>459</v>
      </c>
      <c r="AE30" s="634"/>
      <c r="AF30" s="634"/>
      <c r="AG30" s="634"/>
      <c r="AH30" s="634"/>
      <c r="AI30" s="634"/>
      <c r="AJ30" s="634"/>
      <c r="AK30" s="634"/>
      <c r="AL30" s="635">
        <v>0</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303</v>
      </c>
      <c r="BH30" s="677"/>
      <c r="BI30" s="677"/>
      <c r="BJ30" s="677"/>
      <c r="BK30" s="677"/>
      <c r="BL30" s="677"/>
      <c r="BM30" s="677"/>
      <c r="BN30" s="677"/>
      <c r="BO30" s="677"/>
      <c r="BP30" s="677"/>
      <c r="BQ30" s="678"/>
      <c r="BR30" s="609" t="s">
        <v>304</v>
      </c>
      <c r="BS30" s="677"/>
      <c r="BT30" s="677"/>
      <c r="BU30" s="677"/>
      <c r="BV30" s="677"/>
      <c r="BW30" s="677"/>
      <c r="BX30" s="677"/>
      <c r="BY30" s="677"/>
      <c r="BZ30" s="677"/>
      <c r="CA30" s="677"/>
      <c r="CB30" s="678"/>
      <c r="CD30" s="681"/>
      <c r="CE30" s="682"/>
      <c r="CF30" s="645" t="s">
        <v>305</v>
      </c>
      <c r="CG30" s="646"/>
      <c r="CH30" s="646"/>
      <c r="CI30" s="646"/>
      <c r="CJ30" s="646"/>
      <c r="CK30" s="646"/>
      <c r="CL30" s="646"/>
      <c r="CM30" s="646"/>
      <c r="CN30" s="646"/>
      <c r="CO30" s="646"/>
      <c r="CP30" s="646"/>
      <c r="CQ30" s="647"/>
      <c r="CR30" s="630">
        <v>1366655</v>
      </c>
      <c r="CS30" s="631"/>
      <c r="CT30" s="631"/>
      <c r="CU30" s="631"/>
      <c r="CV30" s="631"/>
      <c r="CW30" s="631"/>
      <c r="CX30" s="631"/>
      <c r="CY30" s="632"/>
      <c r="CZ30" s="635">
        <v>8.8000000000000007</v>
      </c>
      <c r="DA30" s="670"/>
      <c r="DB30" s="670"/>
      <c r="DC30" s="673"/>
      <c r="DD30" s="639">
        <v>1332360</v>
      </c>
      <c r="DE30" s="631"/>
      <c r="DF30" s="631"/>
      <c r="DG30" s="631"/>
      <c r="DH30" s="631"/>
      <c r="DI30" s="631"/>
      <c r="DJ30" s="631"/>
      <c r="DK30" s="632"/>
      <c r="DL30" s="639">
        <v>1332360</v>
      </c>
      <c r="DM30" s="631"/>
      <c r="DN30" s="631"/>
      <c r="DO30" s="631"/>
      <c r="DP30" s="631"/>
      <c r="DQ30" s="631"/>
      <c r="DR30" s="631"/>
      <c r="DS30" s="631"/>
      <c r="DT30" s="631"/>
      <c r="DU30" s="631"/>
      <c r="DV30" s="632"/>
      <c r="DW30" s="635">
        <v>13.9</v>
      </c>
      <c r="DX30" s="670"/>
      <c r="DY30" s="670"/>
      <c r="DZ30" s="670"/>
      <c r="EA30" s="670"/>
      <c r="EB30" s="670"/>
      <c r="EC30" s="671"/>
    </row>
    <row r="31" spans="2:133" ht="11.25" customHeight="1" x14ac:dyDescent="0.15">
      <c r="B31" s="627" t="s">
        <v>306</v>
      </c>
      <c r="C31" s="628"/>
      <c r="D31" s="628"/>
      <c r="E31" s="628"/>
      <c r="F31" s="628"/>
      <c r="G31" s="628"/>
      <c r="H31" s="628"/>
      <c r="I31" s="628"/>
      <c r="J31" s="628"/>
      <c r="K31" s="628"/>
      <c r="L31" s="628"/>
      <c r="M31" s="628"/>
      <c r="N31" s="628"/>
      <c r="O31" s="628"/>
      <c r="P31" s="628"/>
      <c r="Q31" s="629"/>
      <c r="R31" s="630">
        <v>69740</v>
      </c>
      <c r="S31" s="631"/>
      <c r="T31" s="631"/>
      <c r="U31" s="631"/>
      <c r="V31" s="631"/>
      <c r="W31" s="631"/>
      <c r="X31" s="631"/>
      <c r="Y31" s="632"/>
      <c r="Z31" s="633">
        <v>0.4</v>
      </c>
      <c r="AA31" s="633"/>
      <c r="AB31" s="633"/>
      <c r="AC31" s="633"/>
      <c r="AD31" s="634">
        <v>304</v>
      </c>
      <c r="AE31" s="634"/>
      <c r="AF31" s="634"/>
      <c r="AG31" s="634"/>
      <c r="AH31" s="634"/>
      <c r="AI31" s="634"/>
      <c r="AJ31" s="634"/>
      <c r="AK31" s="634"/>
      <c r="AL31" s="635">
        <v>0</v>
      </c>
      <c r="AM31" s="636"/>
      <c r="AN31" s="636"/>
      <c r="AO31" s="637"/>
      <c r="AP31" s="685" t="s">
        <v>307</v>
      </c>
      <c r="AQ31" s="686"/>
      <c r="AR31" s="686"/>
      <c r="AS31" s="686"/>
      <c r="AT31" s="691" t="s">
        <v>308</v>
      </c>
      <c r="AU31" s="366"/>
      <c r="AV31" s="366"/>
      <c r="AW31" s="366"/>
      <c r="AX31" s="616" t="s">
        <v>186</v>
      </c>
      <c r="AY31" s="617"/>
      <c r="AZ31" s="617"/>
      <c r="BA31" s="617"/>
      <c r="BB31" s="617"/>
      <c r="BC31" s="617"/>
      <c r="BD31" s="617"/>
      <c r="BE31" s="617"/>
      <c r="BF31" s="618"/>
      <c r="BG31" s="694">
        <v>99.4</v>
      </c>
      <c r="BH31" s="695"/>
      <c r="BI31" s="695"/>
      <c r="BJ31" s="695"/>
      <c r="BK31" s="695"/>
      <c r="BL31" s="695"/>
      <c r="BM31" s="625">
        <v>97.3</v>
      </c>
      <c r="BN31" s="695"/>
      <c r="BO31" s="695"/>
      <c r="BP31" s="695"/>
      <c r="BQ31" s="696"/>
      <c r="BR31" s="694">
        <v>98.9</v>
      </c>
      <c r="BS31" s="695"/>
      <c r="BT31" s="695"/>
      <c r="BU31" s="695"/>
      <c r="BV31" s="695"/>
      <c r="BW31" s="695"/>
      <c r="BX31" s="625">
        <v>96.8</v>
      </c>
      <c r="BY31" s="695"/>
      <c r="BZ31" s="695"/>
      <c r="CA31" s="695"/>
      <c r="CB31" s="696"/>
      <c r="CD31" s="681"/>
      <c r="CE31" s="682"/>
      <c r="CF31" s="645" t="s">
        <v>309</v>
      </c>
      <c r="CG31" s="646"/>
      <c r="CH31" s="646"/>
      <c r="CI31" s="646"/>
      <c r="CJ31" s="646"/>
      <c r="CK31" s="646"/>
      <c r="CL31" s="646"/>
      <c r="CM31" s="646"/>
      <c r="CN31" s="646"/>
      <c r="CO31" s="646"/>
      <c r="CP31" s="646"/>
      <c r="CQ31" s="647"/>
      <c r="CR31" s="630">
        <v>79323</v>
      </c>
      <c r="CS31" s="668"/>
      <c r="CT31" s="668"/>
      <c r="CU31" s="668"/>
      <c r="CV31" s="668"/>
      <c r="CW31" s="668"/>
      <c r="CX31" s="668"/>
      <c r="CY31" s="669"/>
      <c r="CZ31" s="635">
        <v>0.5</v>
      </c>
      <c r="DA31" s="670"/>
      <c r="DB31" s="670"/>
      <c r="DC31" s="673"/>
      <c r="DD31" s="639">
        <v>79313</v>
      </c>
      <c r="DE31" s="668"/>
      <c r="DF31" s="668"/>
      <c r="DG31" s="668"/>
      <c r="DH31" s="668"/>
      <c r="DI31" s="668"/>
      <c r="DJ31" s="668"/>
      <c r="DK31" s="669"/>
      <c r="DL31" s="639">
        <v>79313</v>
      </c>
      <c r="DM31" s="668"/>
      <c r="DN31" s="668"/>
      <c r="DO31" s="668"/>
      <c r="DP31" s="668"/>
      <c r="DQ31" s="668"/>
      <c r="DR31" s="668"/>
      <c r="DS31" s="668"/>
      <c r="DT31" s="668"/>
      <c r="DU31" s="668"/>
      <c r="DV31" s="669"/>
      <c r="DW31" s="635">
        <v>0.8</v>
      </c>
      <c r="DX31" s="670"/>
      <c r="DY31" s="670"/>
      <c r="DZ31" s="670"/>
      <c r="EA31" s="670"/>
      <c r="EB31" s="670"/>
      <c r="EC31" s="671"/>
    </row>
    <row r="32" spans="2:133" ht="11.25" customHeight="1" x14ac:dyDescent="0.15">
      <c r="B32" s="627" t="s">
        <v>310</v>
      </c>
      <c r="C32" s="628"/>
      <c r="D32" s="628"/>
      <c r="E32" s="628"/>
      <c r="F32" s="628"/>
      <c r="G32" s="628"/>
      <c r="H32" s="628"/>
      <c r="I32" s="628"/>
      <c r="J32" s="628"/>
      <c r="K32" s="628"/>
      <c r="L32" s="628"/>
      <c r="M32" s="628"/>
      <c r="N32" s="628"/>
      <c r="O32" s="628"/>
      <c r="P32" s="628"/>
      <c r="Q32" s="629"/>
      <c r="R32" s="630">
        <v>3109512</v>
      </c>
      <c r="S32" s="631"/>
      <c r="T32" s="631"/>
      <c r="U32" s="631"/>
      <c r="V32" s="631"/>
      <c r="W32" s="631"/>
      <c r="X32" s="631"/>
      <c r="Y32" s="632"/>
      <c r="Z32" s="633">
        <v>18.8</v>
      </c>
      <c r="AA32" s="633"/>
      <c r="AB32" s="633"/>
      <c r="AC32" s="633"/>
      <c r="AD32" s="634" t="s">
        <v>128</v>
      </c>
      <c r="AE32" s="634"/>
      <c r="AF32" s="634"/>
      <c r="AG32" s="634"/>
      <c r="AH32" s="634"/>
      <c r="AI32" s="634"/>
      <c r="AJ32" s="634"/>
      <c r="AK32" s="634"/>
      <c r="AL32" s="635" t="s">
        <v>128</v>
      </c>
      <c r="AM32" s="636"/>
      <c r="AN32" s="636"/>
      <c r="AO32" s="637"/>
      <c r="AP32" s="687"/>
      <c r="AQ32" s="688"/>
      <c r="AR32" s="688"/>
      <c r="AS32" s="688"/>
      <c r="AT32" s="692"/>
      <c r="AU32" s="362" t="s">
        <v>311</v>
      </c>
      <c r="AV32" s="362"/>
      <c r="AW32" s="362"/>
      <c r="AX32" s="627" t="s">
        <v>312</v>
      </c>
      <c r="AY32" s="628"/>
      <c r="AZ32" s="628"/>
      <c r="BA32" s="628"/>
      <c r="BB32" s="628"/>
      <c r="BC32" s="628"/>
      <c r="BD32" s="628"/>
      <c r="BE32" s="628"/>
      <c r="BF32" s="629"/>
      <c r="BG32" s="697">
        <v>99.5</v>
      </c>
      <c r="BH32" s="668"/>
      <c r="BI32" s="668"/>
      <c r="BJ32" s="668"/>
      <c r="BK32" s="668"/>
      <c r="BL32" s="668"/>
      <c r="BM32" s="636">
        <v>97.9</v>
      </c>
      <c r="BN32" s="698"/>
      <c r="BO32" s="698"/>
      <c r="BP32" s="698"/>
      <c r="BQ32" s="699"/>
      <c r="BR32" s="697">
        <v>99.4</v>
      </c>
      <c r="BS32" s="668"/>
      <c r="BT32" s="668"/>
      <c r="BU32" s="668"/>
      <c r="BV32" s="668"/>
      <c r="BW32" s="668"/>
      <c r="BX32" s="636">
        <v>97.7</v>
      </c>
      <c r="BY32" s="698"/>
      <c r="BZ32" s="698"/>
      <c r="CA32" s="698"/>
      <c r="CB32" s="699"/>
      <c r="CD32" s="683"/>
      <c r="CE32" s="684"/>
      <c r="CF32" s="645" t="s">
        <v>313</v>
      </c>
      <c r="CG32" s="646"/>
      <c r="CH32" s="646"/>
      <c r="CI32" s="646"/>
      <c r="CJ32" s="646"/>
      <c r="CK32" s="646"/>
      <c r="CL32" s="646"/>
      <c r="CM32" s="646"/>
      <c r="CN32" s="646"/>
      <c r="CO32" s="646"/>
      <c r="CP32" s="646"/>
      <c r="CQ32" s="647"/>
      <c r="CR32" s="630">
        <v>6</v>
      </c>
      <c r="CS32" s="631"/>
      <c r="CT32" s="631"/>
      <c r="CU32" s="631"/>
      <c r="CV32" s="631"/>
      <c r="CW32" s="631"/>
      <c r="CX32" s="631"/>
      <c r="CY32" s="632"/>
      <c r="CZ32" s="635">
        <v>0</v>
      </c>
      <c r="DA32" s="670"/>
      <c r="DB32" s="670"/>
      <c r="DC32" s="673"/>
      <c r="DD32" s="639">
        <v>6</v>
      </c>
      <c r="DE32" s="631"/>
      <c r="DF32" s="631"/>
      <c r="DG32" s="631"/>
      <c r="DH32" s="631"/>
      <c r="DI32" s="631"/>
      <c r="DJ32" s="631"/>
      <c r="DK32" s="632"/>
      <c r="DL32" s="639">
        <v>6</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314</v>
      </c>
      <c r="C33" s="656"/>
      <c r="D33" s="656"/>
      <c r="E33" s="656"/>
      <c r="F33" s="656"/>
      <c r="G33" s="656"/>
      <c r="H33" s="656"/>
      <c r="I33" s="656"/>
      <c r="J33" s="656"/>
      <c r="K33" s="656"/>
      <c r="L33" s="656"/>
      <c r="M33" s="656"/>
      <c r="N33" s="656"/>
      <c r="O33" s="656"/>
      <c r="P33" s="656"/>
      <c r="Q33" s="657"/>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89"/>
      <c r="AQ33" s="690"/>
      <c r="AR33" s="690"/>
      <c r="AS33" s="690"/>
      <c r="AT33" s="693"/>
      <c r="AU33" s="360"/>
      <c r="AV33" s="360"/>
      <c r="AW33" s="360"/>
      <c r="AX33" s="674" t="s">
        <v>315</v>
      </c>
      <c r="AY33" s="675"/>
      <c r="AZ33" s="675"/>
      <c r="BA33" s="675"/>
      <c r="BB33" s="675"/>
      <c r="BC33" s="675"/>
      <c r="BD33" s="675"/>
      <c r="BE33" s="675"/>
      <c r="BF33" s="676"/>
      <c r="BG33" s="700">
        <v>99.3</v>
      </c>
      <c r="BH33" s="701"/>
      <c r="BI33" s="701"/>
      <c r="BJ33" s="701"/>
      <c r="BK33" s="701"/>
      <c r="BL33" s="701"/>
      <c r="BM33" s="702">
        <v>96.7</v>
      </c>
      <c r="BN33" s="701"/>
      <c r="BO33" s="701"/>
      <c r="BP33" s="701"/>
      <c r="BQ33" s="703"/>
      <c r="BR33" s="700">
        <v>98.5</v>
      </c>
      <c r="BS33" s="701"/>
      <c r="BT33" s="701"/>
      <c r="BU33" s="701"/>
      <c r="BV33" s="701"/>
      <c r="BW33" s="701"/>
      <c r="BX33" s="702">
        <v>96</v>
      </c>
      <c r="BY33" s="701"/>
      <c r="BZ33" s="701"/>
      <c r="CA33" s="701"/>
      <c r="CB33" s="703"/>
      <c r="CD33" s="645" t="s">
        <v>316</v>
      </c>
      <c r="CE33" s="646"/>
      <c r="CF33" s="646"/>
      <c r="CG33" s="646"/>
      <c r="CH33" s="646"/>
      <c r="CI33" s="646"/>
      <c r="CJ33" s="646"/>
      <c r="CK33" s="646"/>
      <c r="CL33" s="646"/>
      <c r="CM33" s="646"/>
      <c r="CN33" s="646"/>
      <c r="CO33" s="646"/>
      <c r="CP33" s="646"/>
      <c r="CQ33" s="647"/>
      <c r="CR33" s="630">
        <v>7094116</v>
      </c>
      <c r="CS33" s="668"/>
      <c r="CT33" s="668"/>
      <c r="CU33" s="668"/>
      <c r="CV33" s="668"/>
      <c r="CW33" s="668"/>
      <c r="CX33" s="668"/>
      <c r="CY33" s="669"/>
      <c r="CZ33" s="635">
        <v>45.6</v>
      </c>
      <c r="DA33" s="670"/>
      <c r="DB33" s="670"/>
      <c r="DC33" s="673"/>
      <c r="DD33" s="639">
        <v>5551467</v>
      </c>
      <c r="DE33" s="668"/>
      <c r="DF33" s="668"/>
      <c r="DG33" s="668"/>
      <c r="DH33" s="668"/>
      <c r="DI33" s="668"/>
      <c r="DJ33" s="668"/>
      <c r="DK33" s="669"/>
      <c r="DL33" s="639">
        <v>4121588</v>
      </c>
      <c r="DM33" s="668"/>
      <c r="DN33" s="668"/>
      <c r="DO33" s="668"/>
      <c r="DP33" s="668"/>
      <c r="DQ33" s="668"/>
      <c r="DR33" s="668"/>
      <c r="DS33" s="668"/>
      <c r="DT33" s="668"/>
      <c r="DU33" s="668"/>
      <c r="DV33" s="669"/>
      <c r="DW33" s="635">
        <v>43</v>
      </c>
      <c r="DX33" s="670"/>
      <c r="DY33" s="670"/>
      <c r="DZ33" s="670"/>
      <c r="EA33" s="670"/>
      <c r="EB33" s="670"/>
      <c r="EC33" s="671"/>
    </row>
    <row r="34" spans="2:133" ht="11.25" customHeight="1" x14ac:dyDescent="0.15">
      <c r="B34" s="627" t="s">
        <v>317</v>
      </c>
      <c r="C34" s="628"/>
      <c r="D34" s="628"/>
      <c r="E34" s="628"/>
      <c r="F34" s="628"/>
      <c r="G34" s="628"/>
      <c r="H34" s="628"/>
      <c r="I34" s="628"/>
      <c r="J34" s="628"/>
      <c r="K34" s="628"/>
      <c r="L34" s="628"/>
      <c r="M34" s="628"/>
      <c r="N34" s="628"/>
      <c r="O34" s="628"/>
      <c r="P34" s="628"/>
      <c r="Q34" s="629"/>
      <c r="R34" s="630">
        <v>1301117</v>
      </c>
      <c r="S34" s="631"/>
      <c r="T34" s="631"/>
      <c r="U34" s="631"/>
      <c r="V34" s="631"/>
      <c r="W34" s="631"/>
      <c r="X34" s="631"/>
      <c r="Y34" s="632"/>
      <c r="Z34" s="633">
        <v>7.9</v>
      </c>
      <c r="AA34" s="633"/>
      <c r="AB34" s="633"/>
      <c r="AC34" s="633"/>
      <c r="AD34" s="634" t="s">
        <v>128</v>
      </c>
      <c r="AE34" s="634"/>
      <c r="AF34" s="634"/>
      <c r="AG34" s="634"/>
      <c r="AH34" s="634"/>
      <c r="AI34" s="634"/>
      <c r="AJ34" s="634"/>
      <c r="AK34" s="634"/>
      <c r="AL34" s="635" t="s">
        <v>128</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318</v>
      </c>
      <c r="CE34" s="646"/>
      <c r="CF34" s="646"/>
      <c r="CG34" s="646"/>
      <c r="CH34" s="646"/>
      <c r="CI34" s="646"/>
      <c r="CJ34" s="646"/>
      <c r="CK34" s="646"/>
      <c r="CL34" s="646"/>
      <c r="CM34" s="646"/>
      <c r="CN34" s="646"/>
      <c r="CO34" s="646"/>
      <c r="CP34" s="646"/>
      <c r="CQ34" s="647"/>
      <c r="CR34" s="630">
        <v>2124985</v>
      </c>
      <c r="CS34" s="631"/>
      <c r="CT34" s="631"/>
      <c r="CU34" s="631"/>
      <c r="CV34" s="631"/>
      <c r="CW34" s="631"/>
      <c r="CX34" s="631"/>
      <c r="CY34" s="632"/>
      <c r="CZ34" s="635">
        <v>13.6</v>
      </c>
      <c r="DA34" s="670"/>
      <c r="DB34" s="670"/>
      <c r="DC34" s="673"/>
      <c r="DD34" s="639">
        <v>1379682</v>
      </c>
      <c r="DE34" s="631"/>
      <c r="DF34" s="631"/>
      <c r="DG34" s="631"/>
      <c r="DH34" s="631"/>
      <c r="DI34" s="631"/>
      <c r="DJ34" s="631"/>
      <c r="DK34" s="632"/>
      <c r="DL34" s="639">
        <v>1275423</v>
      </c>
      <c r="DM34" s="631"/>
      <c r="DN34" s="631"/>
      <c r="DO34" s="631"/>
      <c r="DP34" s="631"/>
      <c r="DQ34" s="631"/>
      <c r="DR34" s="631"/>
      <c r="DS34" s="631"/>
      <c r="DT34" s="631"/>
      <c r="DU34" s="631"/>
      <c r="DV34" s="632"/>
      <c r="DW34" s="635">
        <v>13.3</v>
      </c>
      <c r="DX34" s="670"/>
      <c r="DY34" s="670"/>
      <c r="DZ34" s="670"/>
      <c r="EA34" s="670"/>
      <c r="EB34" s="670"/>
      <c r="EC34" s="671"/>
    </row>
    <row r="35" spans="2:133" ht="11.25" customHeight="1" x14ac:dyDescent="0.15">
      <c r="B35" s="627" t="s">
        <v>319</v>
      </c>
      <c r="C35" s="628"/>
      <c r="D35" s="628"/>
      <c r="E35" s="628"/>
      <c r="F35" s="628"/>
      <c r="G35" s="628"/>
      <c r="H35" s="628"/>
      <c r="I35" s="628"/>
      <c r="J35" s="628"/>
      <c r="K35" s="628"/>
      <c r="L35" s="628"/>
      <c r="M35" s="628"/>
      <c r="N35" s="628"/>
      <c r="O35" s="628"/>
      <c r="P35" s="628"/>
      <c r="Q35" s="629"/>
      <c r="R35" s="630">
        <v>148478</v>
      </c>
      <c r="S35" s="631"/>
      <c r="T35" s="631"/>
      <c r="U35" s="631"/>
      <c r="V35" s="631"/>
      <c r="W35" s="631"/>
      <c r="X35" s="631"/>
      <c r="Y35" s="632"/>
      <c r="Z35" s="633">
        <v>0.9</v>
      </c>
      <c r="AA35" s="633"/>
      <c r="AB35" s="633"/>
      <c r="AC35" s="633"/>
      <c r="AD35" s="634">
        <v>14</v>
      </c>
      <c r="AE35" s="634"/>
      <c r="AF35" s="634"/>
      <c r="AG35" s="634"/>
      <c r="AH35" s="634"/>
      <c r="AI35" s="634"/>
      <c r="AJ35" s="634"/>
      <c r="AK35" s="634"/>
      <c r="AL35" s="635">
        <v>0</v>
      </c>
      <c r="AM35" s="636"/>
      <c r="AN35" s="636"/>
      <c r="AO35" s="637"/>
      <c r="AP35" s="218"/>
      <c r="AQ35" s="609" t="s">
        <v>320</v>
      </c>
      <c r="AR35" s="610"/>
      <c r="AS35" s="610"/>
      <c r="AT35" s="610"/>
      <c r="AU35" s="610"/>
      <c r="AV35" s="610"/>
      <c r="AW35" s="610"/>
      <c r="AX35" s="610"/>
      <c r="AY35" s="610"/>
      <c r="AZ35" s="610"/>
      <c r="BA35" s="610"/>
      <c r="BB35" s="610"/>
      <c r="BC35" s="610"/>
      <c r="BD35" s="610"/>
      <c r="BE35" s="610"/>
      <c r="BF35" s="611"/>
      <c r="BG35" s="609" t="s">
        <v>321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322</v>
      </c>
      <c r="CE35" s="646"/>
      <c r="CF35" s="646"/>
      <c r="CG35" s="646"/>
      <c r="CH35" s="646"/>
      <c r="CI35" s="646"/>
      <c r="CJ35" s="646"/>
      <c r="CK35" s="646"/>
      <c r="CL35" s="646"/>
      <c r="CM35" s="646"/>
      <c r="CN35" s="646"/>
      <c r="CO35" s="646"/>
      <c r="CP35" s="646"/>
      <c r="CQ35" s="647"/>
      <c r="CR35" s="630">
        <v>357173</v>
      </c>
      <c r="CS35" s="668"/>
      <c r="CT35" s="668"/>
      <c r="CU35" s="668"/>
      <c r="CV35" s="668"/>
      <c r="CW35" s="668"/>
      <c r="CX35" s="668"/>
      <c r="CY35" s="669"/>
      <c r="CZ35" s="635">
        <v>2.2999999999999998</v>
      </c>
      <c r="DA35" s="670"/>
      <c r="DB35" s="670"/>
      <c r="DC35" s="673"/>
      <c r="DD35" s="639">
        <v>326878</v>
      </c>
      <c r="DE35" s="668"/>
      <c r="DF35" s="668"/>
      <c r="DG35" s="668"/>
      <c r="DH35" s="668"/>
      <c r="DI35" s="668"/>
      <c r="DJ35" s="668"/>
      <c r="DK35" s="669"/>
      <c r="DL35" s="639">
        <v>276266</v>
      </c>
      <c r="DM35" s="668"/>
      <c r="DN35" s="668"/>
      <c r="DO35" s="668"/>
      <c r="DP35" s="668"/>
      <c r="DQ35" s="668"/>
      <c r="DR35" s="668"/>
      <c r="DS35" s="668"/>
      <c r="DT35" s="668"/>
      <c r="DU35" s="668"/>
      <c r="DV35" s="669"/>
      <c r="DW35" s="635">
        <v>2.9</v>
      </c>
      <c r="DX35" s="670"/>
      <c r="DY35" s="670"/>
      <c r="DZ35" s="670"/>
      <c r="EA35" s="670"/>
      <c r="EB35" s="670"/>
      <c r="EC35" s="671"/>
    </row>
    <row r="36" spans="2:133" ht="11.25" customHeight="1" x14ac:dyDescent="0.15">
      <c r="B36" s="627" t="s">
        <v>323</v>
      </c>
      <c r="C36" s="628"/>
      <c r="D36" s="628"/>
      <c r="E36" s="628"/>
      <c r="F36" s="628"/>
      <c r="G36" s="628"/>
      <c r="H36" s="628"/>
      <c r="I36" s="628"/>
      <c r="J36" s="628"/>
      <c r="K36" s="628"/>
      <c r="L36" s="628"/>
      <c r="M36" s="628"/>
      <c r="N36" s="628"/>
      <c r="O36" s="628"/>
      <c r="P36" s="628"/>
      <c r="Q36" s="629"/>
      <c r="R36" s="630">
        <v>70039</v>
      </c>
      <c r="S36" s="631"/>
      <c r="T36" s="631"/>
      <c r="U36" s="631"/>
      <c r="V36" s="631"/>
      <c r="W36" s="631"/>
      <c r="X36" s="631"/>
      <c r="Y36" s="632"/>
      <c r="Z36" s="633">
        <v>0.4</v>
      </c>
      <c r="AA36" s="633"/>
      <c r="AB36" s="633"/>
      <c r="AC36" s="633"/>
      <c r="AD36" s="634" t="s">
        <v>128</v>
      </c>
      <c r="AE36" s="634"/>
      <c r="AF36" s="634"/>
      <c r="AG36" s="634"/>
      <c r="AH36" s="634"/>
      <c r="AI36" s="634"/>
      <c r="AJ36" s="634"/>
      <c r="AK36" s="634"/>
      <c r="AL36" s="635" t="s">
        <v>128</v>
      </c>
      <c r="AM36" s="636"/>
      <c r="AN36" s="636"/>
      <c r="AO36" s="637"/>
      <c r="AP36" s="218"/>
      <c r="AQ36" s="704" t="s">
        <v>324</v>
      </c>
      <c r="AR36" s="705"/>
      <c r="AS36" s="705"/>
      <c r="AT36" s="705"/>
      <c r="AU36" s="705"/>
      <c r="AV36" s="705"/>
      <c r="AW36" s="705"/>
      <c r="AX36" s="705"/>
      <c r="AY36" s="706"/>
      <c r="AZ36" s="619">
        <v>2164255</v>
      </c>
      <c r="BA36" s="620"/>
      <c r="BB36" s="620"/>
      <c r="BC36" s="620"/>
      <c r="BD36" s="620"/>
      <c r="BE36" s="620"/>
      <c r="BF36" s="707"/>
      <c r="BG36" s="641" t="s">
        <v>325</v>
      </c>
      <c r="BH36" s="642"/>
      <c r="BI36" s="642"/>
      <c r="BJ36" s="642"/>
      <c r="BK36" s="642"/>
      <c r="BL36" s="642"/>
      <c r="BM36" s="642"/>
      <c r="BN36" s="642"/>
      <c r="BO36" s="642"/>
      <c r="BP36" s="642"/>
      <c r="BQ36" s="642"/>
      <c r="BR36" s="642"/>
      <c r="BS36" s="642"/>
      <c r="BT36" s="642"/>
      <c r="BU36" s="643"/>
      <c r="BV36" s="619">
        <v>51351</v>
      </c>
      <c r="BW36" s="620"/>
      <c r="BX36" s="620"/>
      <c r="BY36" s="620"/>
      <c r="BZ36" s="620"/>
      <c r="CA36" s="620"/>
      <c r="CB36" s="707"/>
      <c r="CD36" s="645" t="s">
        <v>326</v>
      </c>
      <c r="CE36" s="646"/>
      <c r="CF36" s="646"/>
      <c r="CG36" s="646"/>
      <c r="CH36" s="646"/>
      <c r="CI36" s="646"/>
      <c r="CJ36" s="646"/>
      <c r="CK36" s="646"/>
      <c r="CL36" s="646"/>
      <c r="CM36" s="646"/>
      <c r="CN36" s="646"/>
      <c r="CO36" s="646"/>
      <c r="CP36" s="646"/>
      <c r="CQ36" s="647"/>
      <c r="CR36" s="630">
        <v>2822330</v>
      </c>
      <c r="CS36" s="631"/>
      <c r="CT36" s="631"/>
      <c r="CU36" s="631"/>
      <c r="CV36" s="631"/>
      <c r="CW36" s="631"/>
      <c r="CX36" s="631"/>
      <c r="CY36" s="632"/>
      <c r="CZ36" s="635">
        <v>18.100000000000001</v>
      </c>
      <c r="DA36" s="670"/>
      <c r="DB36" s="670"/>
      <c r="DC36" s="673"/>
      <c r="DD36" s="639">
        <v>2403825</v>
      </c>
      <c r="DE36" s="631"/>
      <c r="DF36" s="631"/>
      <c r="DG36" s="631"/>
      <c r="DH36" s="631"/>
      <c r="DI36" s="631"/>
      <c r="DJ36" s="631"/>
      <c r="DK36" s="632"/>
      <c r="DL36" s="639">
        <v>1550037</v>
      </c>
      <c r="DM36" s="631"/>
      <c r="DN36" s="631"/>
      <c r="DO36" s="631"/>
      <c r="DP36" s="631"/>
      <c r="DQ36" s="631"/>
      <c r="DR36" s="631"/>
      <c r="DS36" s="631"/>
      <c r="DT36" s="631"/>
      <c r="DU36" s="631"/>
      <c r="DV36" s="632"/>
      <c r="DW36" s="635">
        <v>16.2</v>
      </c>
      <c r="DX36" s="670"/>
      <c r="DY36" s="670"/>
      <c r="DZ36" s="670"/>
      <c r="EA36" s="670"/>
      <c r="EB36" s="670"/>
      <c r="EC36" s="671"/>
    </row>
    <row r="37" spans="2:133" ht="11.25" customHeight="1" x14ac:dyDescent="0.15">
      <c r="B37" s="627" t="s">
        <v>327</v>
      </c>
      <c r="C37" s="628"/>
      <c r="D37" s="628"/>
      <c r="E37" s="628"/>
      <c r="F37" s="628"/>
      <c r="G37" s="628"/>
      <c r="H37" s="628"/>
      <c r="I37" s="628"/>
      <c r="J37" s="628"/>
      <c r="K37" s="628"/>
      <c r="L37" s="628"/>
      <c r="M37" s="628"/>
      <c r="N37" s="628"/>
      <c r="O37" s="628"/>
      <c r="P37" s="628"/>
      <c r="Q37" s="629"/>
      <c r="R37" s="630">
        <v>42477</v>
      </c>
      <c r="S37" s="631"/>
      <c r="T37" s="631"/>
      <c r="U37" s="631"/>
      <c r="V37" s="631"/>
      <c r="W37" s="631"/>
      <c r="X37" s="631"/>
      <c r="Y37" s="632"/>
      <c r="Z37" s="633">
        <v>0.3</v>
      </c>
      <c r="AA37" s="633"/>
      <c r="AB37" s="633"/>
      <c r="AC37" s="633"/>
      <c r="AD37" s="634" t="s">
        <v>128</v>
      </c>
      <c r="AE37" s="634"/>
      <c r="AF37" s="634"/>
      <c r="AG37" s="634"/>
      <c r="AH37" s="634"/>
      <c r="AI37" s="634"/>
      <c r="AJ37" s="634"/>
      <c r="AK37" s="634"/>
      <c r="AL37" s="635" t="s">
        <v>128</v>
      </c>
      <c r="AM37" s="636"/>
      <c r="AN37" s="636"/>
      <c r="AO37" s="637"/>
      <c r="AQ37" s="708" t="s">
        <v>328</v>
      </c>
      <c r="AR37" s="709"/>
      <c r="AS37" s="709"/>
      <c r="AT37" s="709"/>
      <c r="AU37" s="709"/>
      <c r="AV37" s="709"/>
      <c r="AW37" s="709"/>
      <c r="AX37" s="709"/>
      <c r="AY37" s="710"/>
      <c r="AZ37" s="630">
        <v>850000</v>
      </c>
      <c r="BA37" s="631"/>
      <c r="BB37" s="631"/>
      <c r="BC37" s="631"/>
      <c r="BD37" s="668"/>
      <c r="BE37" s="668"/>
      <c r="BF37" s="699"/>
      <c r="BG37" s="645" t="s">
        <v>329</v>
      </c>
      <c r="BH37" s="646"/>
      <c r="BI37" s="646"/>
      <c r="BJ37" s="646"/>
      <c r="BK37" s="646"/>
      <c r="BL37" s="646"/>
      <c r="BM37" s="646"/>
      <c r="BN37" s="646"/>
      <c r="BO37" s="646"/>
      <c r="BP37" s="646"/>
      <c r="BQ37" s="646"/>
      <c r="BR37" s="646"/>
      <c r="BS37" s="646"/>
      <c r="BT37" s="646"/>
      <c r="BU37" s="647"/>
      <c r="BV37" s="630">
        <v>39225</v>
      </c>
      <c r="BW37" s="631"/>
      <c r="BX37" s="631"/>
      <c r="BY37" s="631"/>
      <c r="BZ37" s="631"/>
      <c r="CA37" s="631"/>
      <c r="CB37" s="640"/>
      <c r="CD37" s="645" t="s">
        <v>330</v>
      </c>
      <c r="CE37" s="646"/>
      <c r="CF37" s="646"/>
      <c r="CG37" s="646"/>
      <c r="CH37" s="646"/>
      <c r="CI37" s="646"/>
      <c r="CJ37" s="646"/>
      <c r="CK37" s="646"/>
      <c r="CL37" s="646"/>
      <c r="CM37" s="646"/>
      <c r="CN37" s="646"/>
      <c r="CO37" s="646"/>
      <c r="CP37" s="646"/>
      <c r="CQ37" s="647"/>
      <c r="CR37" s="630">
        <v>670148</v>
      </c>
      <c r="CS37" s="668"/>
      <c r="CT37" s="668"/>
      <c r="CU37" s="668"/>
      <c r="CV37" s="668"/>
      <c r="CW37" s="668"/>
      <c r="CX37" s="668"/>
      <c r="CY37" s="669"/>
      <c r="CZ37" s="635">
        <v>4.3</v>
      </c>
      <c r="DA37" s="670"/>
      <c r="DB37" s="670"/>
      <c r="DC37" s="673"/>
      <c r="DD37" s="639">
        <v>640301</v>
      </c>
      <c r="DE37" s="668"/>
      <c r="DF37" s="668"/>
      <c r="DG37" s="668"/>
      <c r="DH37" s="668"/>
      <c r="DI37" s="668"/>
      <c r="DJ37" s="668"/>
      <c r="DK37" s="669"/>
      <c r="DL37" s="639">
        <v>584470</v>
      </c>
      <c r="DM37" s="668"/>
      <c r="DN37" s="668"/>
      <c r="DO37" s="668"/>
      <c r="DP37" s="668"/>
      <c r="DQ37" s="668"/>
      <c r="DR37" s="668"/>
      <c r="DS37" s="668"/>
      <c r="DT37" s="668"/>
      <c r="DU37" s="668"/>
      <c r="DV37" s="669"/>
      <c r="DW37" s="635">
        <v>6.1</v>
      </c>
      <c r="DX37" s="670"/>
      <c r="DY37" s="670"/>
      <c r="DZ37" s="670"/>
      <c r="EA37" s="670"/>
      <c r="EB37" s="670"/>
      <c r="EC37" s="671"/>
    </row>
    <row r="38" spans="2:133" ht="11.25" customHeight="1" x14ac:dyDescent="0.15">
      <c r="B38" s="627" t="s">
        <v>331</v>
      </c>
      <c r="C38" s="628"/>
      <c r="D38" s="628"/>
      <c r="E38" s="628"/>
      <c r="F38" s="628"/>
      <c r="G38" s="628"/>
      <c r="H38" s="628"/>
      <c r="I38" s="628"/>
      <c r="J38" s="628"/>
      <c r="K38" s="628"/>
      <c r="L38" s="628"/>
      <c r="M38" s="628"/>
      <c r="N38" s="628"/>
      <c r="O38" s="628"/>
      <c r="P38" s="628"/>
      <c r="Q38" s="629"/>
      <c r="R38" s="630">
        <v>379418</v>
      </c>
      <c r="S38" s="631"/>
      <c r="T38" s="631"/>
      <c r="U38" s="631"/>
      <c r="V38" s="631"/>
      <c r="W38" s="631"/>
      <c r="X38" s="631"/>
      <c r="Y38" s="632"/>
      <c r="Z38" s="633">
        <v>2.2999999999999998</v>
      </c>
      <c r="AA38" s="633"/>
      <c r="AB38" s="633"/>
      <c r="AC38" s="633"/>
      <c r="AD38" s="634" t="s">
        <v>128</v>
      </c>
      <c r="AE38" s="634"/>
      <c r="AF38" s="634"/>
      <c r="AG38" s="634"/>
      <c r="AH38" s="634"/>
      <c r="AI38" s="634"/>
      <c r="AJ38" s="634"/>
      <c r="AK38" s="634"/>
      <c r="AL38" s="635" t="s">
        <v>128</v>
      </c>
      <c r="AM38" s="636"/>
      <c r="AN38" s="636"/>
      <c r="AO38" s="637"/>
      <c r="AQ38" s="708" t="s">
        <v>332</v>
      </c>
      <c r="AR38" s="709"/>
      <c r="AS38" s="709"/>
      <c r="AT38" s="709"/>
      <c r="AU38" s="709"/>
      <c r="AV38" s="709"/>
      <c r="AW38" s="709"/>
      <c r="AX38" s="709"/>
      <c r="AY38" s="710"/>
      <c r="AZ38" s="630">
        <v>108163</v>
      </c>
      <c r="BA38" s="631"/>
      <c r="BB38" s="631"/>
      <c r="BC38" s="631"/>
      <c r="BD38" s="668"/>
      <c r="BE38" s="668"/>
      <c r="BF38" s="699"/>
      <c r="BG38" s="645" t="s">
        <v>333</v>
      </c>
      <c r="BH38" s="646"/>
      <c r="BI38" s="646"/>
      <c r="BJ38" s="646"/>
      <c r="BK38" s="646"/>
      <c r="BL38" s="646"/>
      <c r="BM38" s="646"/>
      <c r="BN38" s="646"/>
      <c r="BO38" s="646"/>
      <c r="BP38" s="646"/>
      <c r="BQ38" s="646"/>
      <c r="BR38" s="646"/>
      <c r="BS38" s="646"/>
      <c r="BT38" s="646"/>
      <c r="BU38" s="647"/>
      <c r="BV38" s="630">
        <v>3578</v>
      </c>
      <c r="BW38" s="631"/>
      <c r="BX38" s="631"/>
      <c r="BY38" s="631"/>
      <c r="BZ38" s="631"/>
      <c r="CA38" s="631"/>
      <c r="CB38" s="640"/>
      <c r="CD38" s="645" t="s">
        <v>334</v>
      </c>
      <c r="CE38" s="646"/>
      <c r="CF38" s="646"/>
      <c r="CG38" s="646"/>
      <c r="CH38" s="646"/>
      <c r="CI38" s="646"/>
      <c r="CJ38" s="646"/>
      <c r="CK38" s="646"/>
      <c r="CL38" s="646"/>
      <c r="CM38" s="646"/>
      <c r="CN38" s="646"/>
      <c r="CO38" s="646"/>
      <c r="CP38" s="646"/>
      <c r="CQ38" s="647"/>
      <c r="CR38" s="630">
        <v>1206092</v>
      </c>
      <c r="CS38" s="631"/>
      <c r="CT38" s="631"/>
      <c r="CU38" s="631"/>
      <c r="CV38" s="631"/>
      <c r="CW38" s="631"/>
      <c r="CX38" s="631"/>
      <c r="CY38" s="632"/>
      <c r="CZ38" s="635">
        <v>7.7</v>
      </c>
      <c r="DA38" s="670"/>
      <c r="DB38" s="670"/>
      <c r="DC38" s="673"/>
      <c r="DD38" s="639">
        <v>1040707</v>
      </c>
      <c r="DE38" s="631"/>
      <c r="DF38" s="631"/>
      <c r="DG38" s="631"/>
      <c r="DH38" s="631"/>
      <c r="DI38" s="631"/>
      <c r="DJ38" s="631"/>
      <c r="DK38" s="632"/>
      <c r="DL38" s="639">
        <v>1019862</v>
      </c>
      <c r="DM38" s="631"/>
      <c r="DN38" s="631"/>
      <c r="DO38" s="631"/>
      <c r="DP38" s="631"/>
      <c r="DQ38" s="631"/>
      <c r="DR38" s="631"/>
      <c r="DS38" s="631"/>
      <c r="DT38" s="631"/>
      <c r="DU38" s="631"/>
      <c r="DV38" s="632"/>
      <c r="DW38" s="635">
        <v>10.6</v>
      </c>
      <c r="DX38" s="670"/>
      <c r="DY38" s="670"/>
      <c r="DZ38" s="670"/>
      <c r="EA38" s="670"/>
      <c r="EB38" s="670"/>
      <c r="EC38" s="671"/>
    </row>
    <row r="39" spans="2:133" ht="11.25" customHeight="1" x14ac:dyDescent="0.15">
      <c r="B39" s="627" t="s">
        <v>335</v>
      </c>
      <c r="C39" s="628"/>
      <c r="D39" s="628"/>
      <c r="E39" s="628"/>
      <c r="F39" s="628"/>
      <c r="G39" s="628"/>
      <c r="H39" s="628"/>
      <c r="I39" s="628"/>
      <c r="J39" s="628"/>
      <c r="K39" s="628"/>
      <c r="L39" s="628"/>
      <c r="M39" s="628"/>
      <c r="N39" s="628"/>
      <c r="O39" s="628"/>
      <c r="P39" s="628"/>
      <c r="Q39" s="629"/>
      <c r="R39" s="630">
        <v>395881</v>
      </c>
      <c r="S39" s="631"/>
      <c r="T39" s="631"/>
      <c r="U39" s="631"/>
      <c r="V39" s="631"/>
      <c r="W39" s="631"/>
      <c r="X39" s="631"/>
      <c r="Y39" s="632"/>
      <c r="Z39" s="633">
        <v>2.4</v>
      </c>
      <c r="AA39" s="633"/>
      <c r="AB39" s="633"/>
      <c r="AC39" s="633"/>
      <c r="AD39" s="634">
        <v>10620</v>
      </c>
      <c r="AE39" s="634"/>
      <c r="AF39" s="634"/>
      <c r="AG39" s="634"/>
      <c r="AH39" s="634"/>
      <c r="AI39" s="634"/>
      <c r="AJ39" s="634"/>
      <c r="AK39" s="634"/>
      <c r="AL39" s="635">
        <v>0.1</v>
      </c>
      <c r="AM39" s="636"/>
      <c r="AN39" s="636"/>
      <c r="AO39" s="637"/>
      <c r="AQ39" s="708" t="s">
        <v>336</v>
      </c>
      <c r="AR39" s="709"/>
      <c r="AS39" s="709"/>
      <c r="AT39" s="709"/>
      <c r="AU39" s="709"/>
      <c r="AV39" s="709"/>
      <c r="AW39" s="709"/>
      <c r="AX39" s="709"/>
      <c r="AY39" s="710"/>
      <c r="AZ39" s="630" t="s">
        <v>128</v>
      </c>
      <c r="BA39" s="631"/>
      <c r="BB39" s="631"/>
      <c r="BC39" s="631"/>
      <c r="BD39" s="668"/>
      <c r="BE39" s="668"/>
      <c r="BF39" s="699"/>
      <c r="BG39" s="645" t="s">
        <v>337</v>
      </c>
      <c r="BH39" s="646"/>
      <c r="BI39" s="646"/>
      <c r="BJ39" s="646"/>
      <c r="BK39" s="646"/>
      <c r="BL39" s="646"/>
      <c r="BM39" s="646"/>
      <c r="BN39" s="646"/>
      <c r="BO39" s="646"/>
      <c r="BP39" s="646"/>
      <c r="BQ39" s="646"/>
      <c r="BR39" s="646"/>
      <c r="BS39" s="646"/>
      <c r="BT39" s="646"/>
      <c r="BU39" s="647"/>
      <c r="BV39" s="630">
        <v>5416</v>
      </c>
      <c r="BW39" s="631"/>
      <c r="BX39" s="631"/>
      <c r="BY39" s="631"/>
      <c r="BZ39" s="631"/>
      <c r="CA39" s="631"/>
      <c r="CB39" s="640"/>
      <c r="CD39" s="645" t="s">
        <v>338</v>
      </c>
      <c r="CE39" s="646"/>
      <c r="CF39" s="646"/>
      <c r="CG39" s="646"/>
      <c r="CH39" s="646"/>
      <c r="CI39" s="646"/>
      <c r="CJ39" s="646"/>
      <c r="CK39" s="646"/>
      <c r="CL39" s="646"/>
      <c r="CM39" s="646"/>
      <c r="CN39" s="646"/>
      <c r="CO39" s="646"/>
      <c r="CP39" s="646"/>
      <c r="CQ39" s="647"/>
      <c r="CR39" s="630">
        <v>372782</v>
      </c>
      <c r="CS39" s="668"/>
      <c r="CT39" s="668"/>
      <c r="CU39" s="668"/>
      <c r="CV39" s="668"/>
      <c r="CW39" s="668"/>
      <c r="CX39" s="668"/>
      <c r="CY39" s="669"/>
      <c r="CZ39" s="635">
        <v>2.4</v>
      </c>
      <c r="DA39" s="670"/>
      <c r="DB39" s="670"/>
      <c r="DC39" s="673"/>
      <c r="DD39" s="639">
        <v>329181</v>
      </c>
      <c r="DE39" s="668"/>
      <c r="DF39" s="668"/>
      <c r="DG39" s="668"/>
      <c r="DH39" s="668"/>
      <c r="DI39" s="668"/>
      <c r="DJ39" s="668"/>
      <c r="DK39" s="669"/>
      <c r="DL39" s="639" t="s">
        <v>128</v>
      </c>
      <c r="DM39" s="668"/>
      <c r="DN39" s="668"/>
      <c r="DO39" s="668"/>
      <c r="DP39" s="668"/>
      <c r="DQ39" s="668"/>
      <c r="DR39" s="668"/>
      <c r="DS39" s="668"/>
      <c r="DT39" s="668"/>
      <c r="DU39" s="668"/>
      <c r="DV39" s="669"/>
      <c r="DW39" s="635" t="s">
        <v>128</v>
      </c>
      <c r="DX39" s="670"/>
      <c r="DY39" s="670"/>
      <c r="DZ39" s="670"/>
      <c r="EA39" s="670"/>
      <c r="EB39" s="670"/>
      <c r="EC39" s="671"/>
    </row>
    <row r="40" spans="2:133" ht="11.25" customHeight="1" x14ac:dyDescent="0.15">
      <c r="B40" s="627" t="s">
        <v>339</v>
      </c>
      <c r="C40" s="628"/>
      <c r="D40" s="628"/>
      <c r="E40" s="628"/>
      <c r="F40" s="628"/>
      <c r="G40" s="628"/>
      <c r="H40" s="628"/>
      <c r="I40" s="628"/>
      <c r="J40" s="628"/>
      <c r="K40" s="628"/>
      <c r="L40" s="628"/>
      <c r="M40" s="628"/>
      <c r="N40" s="628"/>
      <c r="O40" s="628"/>
      <c r="P40" s="628"/>
      <c r="Q40" s="629"/>
      <c r="R40" s="630">
        <v>989400</v>
      </c>
      <c r="S40" s="631"/>
      <c r="T40" s="631"/>
      <c r="U40" s="631"/>
      <c r="V40" s="631"/>
      <c r="W40" s="631"/>
      <c r="X40" s="631"/>
      <c r="Y40" s="632"/>
      <c r="Z40" s="633">
        <v>6</v>
      </c>
      <c r="AA40" s="633"/>
      <c r="AB40" s="633"/>
      <c r="AC40" s="633"/>
      <c r="AD40" s="634" t="s">
        <v>128</v>
      </c>
      <c r="AE40" s="634"/>
      <c r="AF40" s="634"/>
      <c r="AG40" s="634"/>
      <c r="AH40" s="634"/>
      <c r="AI40" s="634"/>
      <c r="AJ40" s="634"/>
      <c r="AK40" s="634"/>
      <c r="AL40" s="635" t="s">
        <v>128</v>
      </c>
      <c r="AM40" s="636"/>
      <c r="AN40" s="636"/>
      <c r="AO40" s="637"/>
      <c r="AQ40" s="708" t="s">
        <v>340</v>
      </c>
      <c r="AR40" s="709"/>
      <c r="AS40" s="709"/>
      <c r="AT40" s="709"/>
      <c r="AU40" s="709"/>
      <c r="AV40" s="709"/>
      <c r="AW40" s="709"/>
      <c r="AX40" s="709"/>
      <c r="AY40" s="710"/>
      <c r="AZ40" s="630" t="s">
        <v>128</v>
      </c>
      <c r="BA40" s="631"/>
      <c r="BB40" s="631"/>
      <c r="BC40" s="631"/>
      <c r="BD40" s="668"/>
      <c r="BE40" s="668"/>
      <c r="BF40" s="699"/>
      <c r="BG40" s="711" t="s">
        <v>341</v>
      </c>
      <c r="BH40" s="712"/>
      <c r="BI40" s="712"/>
      <c r="BJ40" s="712"/>
      <c r="BK40" s="712"/>
      <c r="BL40" s="364"/>
      <c r="BM40" s="646" t="s">
        <v>342</v>
      </c>
      <c r="BN40" s="646"/>
      <c r="BO40" s="646"/>
      <c r="BP40" s="646"/>
      <c r="BQ40" s="646"/>
      <c r="BR40" s="646"/>
      <c r="BS40" s="646"/>
      <c r="BT40" s="646"/>
      <c r="BU40" s="647"/>
      <c r="BV40" s="630">
        <v>102</v>
      </c>
      <c r="BW40" s="631"/>
      <c r="BX40" s="631"/>
      <c r="BY40" s="631"/>
      <c r="BZ40" s="631"/>
      <c r="CA40" s="631"/>
      <c r="CB40" s="640"/>
      <c r="CD40" s="645" t="s">
        <v>343</v>
      </c>
      <c r="CE40" s="646"/>
      <c r="CF40" s="646"/>
      <c r="CG40" s="646"/>
      <c r="CH40" s="646"/>
      <c r="CI40" s="646"/>
      <c r="CJ40" s="646"/>
      <c r="CK40" s="646"/>
      <c r="CL40" s="646"/>
      <c r="CM40" s="646"/>
      <c r="CN40" s="646"/>
      <c r="CO40" s="646"/>
      <c r="CP40" s="646"/>
      <c r="CQ40" s="647"/>
      <c r="CR40" s="630">
        <v>210754</v>
      </c>
      <c r="CS40" s="631"/>
      <c r="CT40" s="631"/>
      <c r="CU40" s="631"/>
      <c r="CV40" s="631"/>
      <c r="CW40" s="631"/>
      <c r="CX40" s="631"/>
      <c r="CY40" s="632"/>
      <c r="CZ40" s="635">
        <v>1.4</v>
      </c>
      <c r="DA40" s="670"/>
      <c r="DB40" s="670"/>
      <c r="DC40" s="673"/>
      <c r="DD40" s="639">
        <v>71194</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70"/>
      <c r="DY40" s="670"/>
      <c r="DZ40" s="670"/>
      <c r="EA40" s="670"/>
      <c r="EB40" s="670"/>
      <c r="EC40" s="671"/>
    </row>
    <row r="41" spans="2:133" ht="11.25" customHeight="1" x14ac:dyDescent="0.15">
      <c r="B41" s="627" t="s">
        <v>344</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345</v>
      </c>
      <c r="AR41" s="709"/>
      <c r="AS41" s="709"/>
      <c r="AT41" s="709"/>
      <c r="AU41" s="709"/>
      <c r="AV41" s="709"/>
      <c r="AW41" s="709"/>
      <c r="AX41" s="709"/>
      <c r="AY41" s="710"/>
      <c r="AZ41" s="630">
        <v>174727</v>
      </c>
      <c r="BA41" s="631"/>
      <c r="BB41" s="631"/>
      <c r="BC41" s="631"/>
      <c r="BD41" s="668"/>
      <c r="BE41" s="668"/>
      <c r="BF41" s="699"/>
      <c r="BG41" s="711"/>
      <c r="BH41" s="712"/>
      <c r="BI41" s="712"/>
      <c r="BJ41" s="712"/>
      <c r="BK41" s="712"/>
      <c r="BL41" s="364"/>
      <c r="BM41" s="646" t="s">
        <v>346</v>
      </c>
      <c r="BN41" s="646"/>
      <c r="BO41" s="646"/>
      <c r="BP41" s="646"/>
      <c r="BQ41" s="646"/>
      <c r="BR41" s="646"/>
      <c r="BS41" s="646"/>
      <c r="BT41" s="646"/>
      <c r="BU41" s="647"/>
      <c r="BV41" s="630" t="s">
        <v>128</v>
      </c>
      <c r="BW41" s="631"/>
      <c r="BX41" s="631"/>
      <c r="BY41" s="631"/>
      <c r="BZ41" s="631"/>
      <c r="CA41" s="631"/>
      <c r="CB41" s="640"/>
      <c r="CD41" s="645" t="s">
        <v>347</v>
      </c>
      <c r="CE41" s="646"/>
      <c r="CF41" s="646"/>
      <c r="CG41" s="646"/>
      <c r="CH41" s="646"/>
      <c r="CI41" s="646"/>
      <c r="CJ41" s="646"/>
      <c r="CK41" s="646"/>
      <c r="CL41" s="646"/>
      <c r="CM41" s="646"/>
      <c r="CN41" s="646"/>
      <c r="CO41" s="646"/>
      <c r="CP41" s="646"/>
      <c r="CQ41" s="647"/>
      <c r="CR41" s="630" t="s">
        <v>128</v>
      </c>
      <c r="CS41" s="668"/>
      <c r="CT41" s="668"/>
      <c r="CU41" s="668"/>
      <c r="CV41" s="668"/>
      <c r="CW41" s="668"/>
      <c r="CX41" s="668"/>
      <c r="CY41" s="669"/>
      <c r="CZ41" s="635" t="s">
        <v>128</v>
      </c>
      <c r="DA41" s="670"/>
      <c r="DB41" s="670"/>
      <c r="DC41" s="673"/>
      <c r="DD41" s="639" t="s">
        <v>128</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348</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349</v>
      </c>
      <c r="AR42" s="719"/>
      <c r="AS42" s="719"/>
      <c r="AT42" s="719"/>
      <c r="AU42" s="719"/>
      <c r="AV42" s="719"/>
      <c r="AW42" s="719"/>
      <c r="AX42" s="719"/>
      <c r="AY42" s="720"/>
      <c r="AZ42" s="724">
        <v>1031365</v>
      </c>
      <c r="BA42" s="725"/>
      <c r="BB42" s="725"/>
      <c r="BC42" s="725"/>
      <c r="BD42" s="701"/>
      <c r="BE42" s="701"/>
      <c r="BF42" s="703"/>
      <c r="BG42" s="713"/>
      <c r="BH42" s="714"/>
      <c r="BI42" s="714"/>
      <c r="BJ42" s="714"/>
      <c r="BK42" s="714"/>
      <c r="BL42" s="365"/>
      <c r="BM42" s="659" t="s">
        <v>350</v>
      </c>
      <c r="BN42" s="659"/>
      <c r="BO42" s="659"/>
      <c r="BP42" s="659"/>
      <c r="BQ42" s="659"/>
      <c r="BR42" s="659"/>
      <c r="BS42" s="659"/>
      <c r="BT42" s="659"/>
      <c r="BU42" s="660"/>
      <c r="BV42" s="724">
        <v>373</v>
      </c>
      <c r="BW42" s="725"/>
      <c r="BX42" s="725"/>
      <c r="BY42" s="725"/>
      <c r="BZ42" s="725"/>
      <c r="CA42" s="725"/>
      <c r="CB42" s="737"/>
      <c r="CD42" s="627" t="s">
        <v>351</v>
      </c>
      <c r="CE42" s="628"/>
      <c r="CF42" s="628"/>
      <c r="CG42" s="628"/>
      <c r="CH42" s="628"/>
      <c r="CI42" s="628"/>
      <c r="CJ42" s="628"/>
      <c r="CK42" s="628"/>
      <c r="CL42" s="628"/>
      <c r="CM42" s="628"/>
      <c r="CN42" s="628"/>
      <c r="CO42" s="628"/>
      <c r="CP42" s="628"/>
      <c r="CQ42" s="629"/>
      <c r="CR42" s="630">
        <v>2380307</v>
      </c>
      <c r="CS42" s="668"/>
      <c r="CT42" s="668"/>
      <c r="CU42" s="668"/>
      <c r="CV42" s="668"/>
      <c r="CW42" s="668"/>
      <c r="CX42" s="668"/>
      <c r="CY42" s="669"/>
      <c r="CZ42" s="635">
        <v>15.3</v>
      </c>
      <c r="DA42" s="670"/>
      <c r="DB42" s="670"/>
      <c r="DC42" s="673"/>
      <c r="DD42" s="639">
        <v>729699</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352</v>
      </c>
      <c r="C43" s="628"/>
      <c r="D43" s="628"/>
      <c r="E43" s="628"/>
      <c r="F43" s="628"/>
      <c r="G43" s="628"/>
      <c r="H43" s="628"/>
      <c r="I43" s="628"/>
      <c r="J43" s="628"/>
      <c r="K43" s="628"/>
      <c r="L43" s="628"/>
      <c r="M43" s="628"/>
      <c r="N43" s="628"/>
      <c r="O43" s="628"/>
      <c r="P43" s="628"/>
      <c r="Q43" s="629"/>
      <c r="R43" s="630">
        <v>451500</v>
      </c>
      <c r="S43" s="631"/>
      <c r="T43" s="631"/>
      <c r="U43" s="631"/>
      <c r="V43" s="631"/>
      <c r="W43" s="631"/>
      <c r="X43" s="631"/>
      <c r="Y43" s="632"/>
      <c r="Z43" s="633">
        <v>2.7</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353</v>
      </c>
      <c r="CE43" s="628"/>
      <c r="CF43" s="628"/>
      <c r="CG43" s="628"/>
      <c r="CH43" s="628"/>
      <c r="CI43" s="628"/>
      <c r="CJ43" s="628"/>
      <c r="CK43" s="628"/>
      <c r="CL43" s="628"/>
      <c r="CM43" s="628"/>
      <c r="CN43" s="628"/>
      <c r="CO43" s="628"/>
      <c r="CP43" s="628"/>
      <c r="CQ43" s="629"/>
      <c r="CR43" s="630">
        <v>38033</v>
      </c>
      <c r="CS43" s="668"/>
      <c r="CT43" s="668"/>
      <c r="CU43" s="668"/>
      <c r="CV43" s="668"/>
      <c r="CW43" s="668"/>
      <c r="CX43" s="668"/>
      <c r="CY43" s="669"/>
      <c r="CZ43" s="635">
        <v>0.2</v>
      </c>
      <c r="DA43" s="670"/>
      <c r="DB43" s="670"/>
      <c r="DC43" s="673"/>
      <c r="DD43" s="639">
        <v>35106</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354</v>
      </c>
      <c r="C44" s="675"/>
      <c r="D44" s="675"/>
      <c r="E44" s="675"/>
      <c r="F44" s="675"/>
      <c r="G44" s="675"/>
      <c r="H44" s="675"/>
      <c r="I44" s="675"/>
      <c r="J44" s="675"/>
      <c r="K44" s="675"/>
      <c r="L44" s="675"/>
      <c r="M44" s="675"/>
      <c r="N44" s="675"/>
      <c r="O44" s="675"/>
      <c r="P44" s="675"/>
      <c r="Q44" s="676"/>
      <c r="R44" s="724">
        <v>16542461</v>
      </c>
      <c r="S44" s="725"/>
      <c r="T44" s="725"/>
      <c r="U44" s="725"/>
      <c r="V44" s="725"/>
      <c r="W44" s="725"/>
      <c r="X44" s="725"/>
      <c r="Y44" s="726"/>
      <c r="Z44" s="727">
        <v>100</v>
      </c>
      <c r="AA44" s="727"/>
      <c r="AB44" s="727"/>
      <c r="AC44" s="727"/>
      <c r="AD44" s="728">
        <v>9126610</v>
      </c>
      <c r="AE44" s="728"/>
      <c r="AF44" s="728"/>
      <c r="AG44" s="728"/>
      <c r="AH44" s="728"/>
      <c r="AI44" s="728"/>
      <c r="AJ44" s="728"/>
      <c r="AK44" s="728"/>
      <c r="AL44" s="729">
        <v>100</v>
      </c>
      <c r="AM44" s="702"/>
      <c r="AN44" s="702"/>
      <c r="AO44" s="730"/>
      <c r="CD44" s="731" t="s">
        <v>301</v>
      </c>
      <c r="CE44" s="732"/>
      <c r="CF44" s="627" t="s">
        <v>355</v>
      </c>
      <c r="CG44" s="628"/>
      <c r="CH44" s="628"/>
      <c r="CI44" s="628"/>
      <c r="CJ44" s="628"/>
      <c r="CK44" s="628"/>
      <c r="CL44" s="628"/>
      <c r="CM44" s="628"/>
      <c r="CN44" s="628"/>
      <c r="CO44" s="628"/>
      <c r="CP44" s="628"/>
      <c r="CQ44" s="629"/>
      <c r="CR44" s="630">
        <v>2359927</v>
      </c>
      <c r="CS44" s="631"/>
      <c r="CT44" s="631"/>
      <c r="CU44" s="631"/>
      <c r="CV44" s="631"/>
      <c r="CW44" s="631"/>
      <c r="CX44" s="631"/>
      <c r="CY44" s="632"/>
      <c r="CZ44" s="635">
        <v>15.2</v>
      </c>
      <c r="DA44" s="636"/>
      <c r="DB44" s="636"/>
      <c r="DC44" s="648"/>
      <c r="DD44" s="639">
        <v>726029</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356</v>
      </c>
      <c r="CG45" s="628"/>
      <c r="CH45" s="628"/>
      <c r="CI45" s="628"/>
      <c r="CJ45" s="628"/>
      <c r="CK45" s="628"/>
      <c r="CL45" s="628"/>
      <c r="CM45" s="628"/>
      <c r="CN45" s="628"/>
      <c r="CO45" s="628"/>
      <c r="CP45" s="628"/>
      <c r="CQ45" s="629"/>
      <c r="CR45" s="630">
        <v>1504156</v>
      </c>
      <c r="CS45" s="668"/>
      <c r="CT45" s="668"/>
      <c r="CU45" s="668"/>
      <c r="CV45" s="668"/>
      <c r="CW45" s="668"/>
      <c r="CX45" s="668"/>
      <c r="CY45" s="669"/>
      <c r="CZ45" s="635">
        <v>9.6999999999999993</v>
      </c>
      <c r="DA45" s="670"/>
      <c r="DB45" s="670"/>
      <c r="DC45" s="673"/>
      <c r="DD45" s="639">
        <v>336343</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358</v>
      </c>
      <c r="CG46" s="628"/>
      <c r="CH46" s="628"/>
      <c r="CI46" s="628"/>
      <c r="CJ46" s="628"/>
      <c r="CK46" s="628"/>
      <c r="CL46" s="628"/>
      <c r="CM46" s="628"/>
      <c r="CN46" s="628"/>
      <c r="CO46" s="628"/>
      <c r="CP46" s="628"/>
      <c r="CQ46" s="629"/>
      <c r="CR46" s="630">
        <v>645378</v>
      </c>
      <c r="CS46" s="631"/>
      <c r="CT46" s="631"/>
      <c r="CU46" s="631"/>
      <c r="CV46" s="631"/>
      <c r="CW46" s="631"/>
      <c r="CX46" s="631"/>
      <c r="CY46" s="632"/>
      <c r="CZ46" s="635">
        <v>4.0999999999999996</v>
      </c>
      <c r="DA46" s="636"/>
      <c r="DB46" s="636"/>
      <c r="DC46" s="648"/>
      <c r="DD46" s="639">
        <v>343056</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359</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360</v>
      </c>
      <c r="CG47" s="628"/>
      <c r="CH47" s="628"/>
      <c r="CI47" s="628"/>
      <c r="CJ47" s="628"/>
      <c r="CK47" s="628"/>
      <c r="CL47" s="628"/>
      <c r="CM47" s="628"/>
      <c r="CN47" s="628"/>
      <c r="CO47" s="628"/>
      <c r="CP47" s="628"/>
      <c r="CQ47" s="629"/>
      <c r="CR47" s="630">
        <v>20380</v>
      </c>
      <c r="CS47" s="668"/>
      <c r="CT47" s="668"/>
      <c r="CU47" s="668"/>
      <c r="CV47" s="668"/>
      <c r="CW47" s="668"/>
      <c r="CX47" s="668"/>
      <c r="CY47" s="669"/>
      <c r="CZ47" s="635">
        <v>0.1</v>
      </c>
      <c r="DA47" s="670"/>
      <c r="DB47" s="670"/>
      <c r="DC47" s="673"/>
      <c r="DD47" s="639">
        <v>3670</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361</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362</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363</v>
      </c>
      <c r="CE49" s="675"/>
      <c r="CF49" s="675"/>
      <c r="CG49" s="675"/>
      <c r="CH49" s="675"/>
      <c r="CI49" s="675"/>
      <c r="CJ49" s="675"/>
      <c r="CK49" s="675"/>
      <c r="CL49" s="675"/>
      <c r="CM49" s="675"/>
      <c r="CN49" s="675"/>
      <c r="CO49" s="675"/>
      <c r="CP49" s="675"/>
      <c r="CQ49" s="676"/>
      <c r="CR49" s="724">
        <v>15570213</v>
      </c>
      <c r="CS49" s="701"/>
      <c r="CT49" s="701"/>
      <c r="CU49" s="701"/>
      <c r="CV49" s="701"/>
      <c r="CW49" s="701"/>
      <c r="CX49" s="701"/>
      <c r="CY49" s="738"/>
      <c r="CZ49" s="729">
        <v>100</v>
      </c>
      <c r="DA49" s="739"/>
      <c r="DB49" s="739"/>
      <c r="DC49" s="740"/>
      <c r="DD49" s="741">
        <v>10222881</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9dQAuCVn7p9MkrGWqaLRvtjPPoojk788TU3fEDiuc0ZXGEYkJfUbDh6ksV6sQjqQf7n0JT5snsC/AKxuAAIAA==" saltValue="ddbqbHY/lLZJvp5/wLho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365</v>
      </c>
      <c r="DK2" s="752"/>
      <c r="DL2" s="752"/>
      <c r="DM2" s="752"/>
      <c r="DN2" s="752"/>
      <c r="DO2" s="753"/>
      <c r="DP2" s="224"/>
      <c r="DQ2" s="751" t="s">
        <v>366</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28"/>
      <c r="BA5" s="228"/>
      <c r="BB5" s="228"/>
      <c r="BC5" s="228"/>
      <c r="BD5" s="228"/>
      <c r="BE5" s="229"/>
      <c r="BF5" s="229"/>
      <c r="BG5" s="229"/>
      <c r="BH5" s="229"/>
      <c r="BI5" s="229"/>
      <c r="BJ5" s="229"/>
      <c r="BK5" s="229"/>
      <c r="BL5" s="229"/>
      <c r="BM5" s="229"/>
      <c r="BN5" s="229"/>
      <c r="BO5" s="229"/>
      <c r="BP5" s="229"/>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1" t="s">
        <v>383</v>
      </c>
      <c r="DH5" s="792"/>
      <c r="DI5" s="792"/>
      <c r="DJ5" s="792"/>
      <c r="DK5" s="793"/>
      <c r="DL5" s="791" t="s">
        <v>384</v>
      </c>
      <c r="DM5" s="792"/>
      <c r="DN5" s="792"/>
      <c r="DO5" s="792"/>
      <c r="DP5" s="793"/>
      <c r="DQ5" s="762" t="s">
        <v>385</v>
      </c>
      <c r="DR5" s="763"/>
      <c r="DS5" s="763"/>
      <c r="DT5" s="763"/>
      <c r="DU5" s="764"/>
      <c r="DV5" s="762" t="s">
        <v>376</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4"/>
      <c r="DH6" s="795"/>
      <c r="DI6" s="795"/>
      <c r="DJ6" s="795"/>
      <c r="DK6" s="796"/>
      <c r="DL6" s="794"/>
      <c r="DM6" s="795"/>
      <c r="DN6" s="795"/>
      <c r="DO6" s="795"/>
      <c r="DP6" s="796"/>
      <c r="DQ6" s="765"/>
      <c r="DR6" s="766"/>
      <c r="DS6" s="766"/>
      <c r="DT6" s="766"/>
      <c r="DU6" s="767"/>
      <c r="DV6" s="765"/>
      <c r="DW6" s="766"/>
      <c r="DX6" s="766"/>
      <c r="DY6" s="766"/>
      <c r="DZ6" s="771"/>
      <c r="EA6" s="230"/>
    </row>
    <row r="7" spans="1:131" s="231" customFormat="1" ht="26.25" customHeight="1" thickTop="1" x14ac:dyDescent="0.15">
      <c r="A7" s="232">
        <v>1</v>
      </c>
      <c r="B7" s="778" t="s">
        <v>386</v>
      </c>
      <c r="C7" s="779"/>
      <c r="D7" s="779"/>
      <c r="E7" s="779"/>
      <c r="F7" s="779"/>
      <c r="G7" s="779"/>
      <c r="H7" s="779"/>
      <c r="I7" s="779"/>
      <c r="J7" s="779"/>
      <c r="K7" s="779"/>
      <c r="L7" s="779"/>
      <c r="M7" s="779"/>
      <c r="N7" s="779"/>
      <c r="O7" s="779"/>
      <c r="P7" s="780"/>
      <c r="Q7" s="781">
        <v>16542</v>
      </c>
      <c r="R7" s="782"/>
      <c r="S7" s="782"/>
      <c r="T7" s="782"/>
      <c r="U7" s="782"/>
      <c r="V7" s="782">
        <v>15570</v>
      </c>
      <c r="W7" s="782"/>
      <c r="X7" s="782"/>
      <c r="Y7" s="782"/>
      <c r="Z7" s="782"/>
      <c r="AA7" s="782">
        <v>972</v>
      </c>
      <c r="AB7" s="782"/>
      <c r="AC7" s="782"/>
      <c r="AD7" s="782"/>
      <c r="AE7" s="783"/>
      <c r="AF7" s="784">
        <v>956</v>
      </c>
      <c r="AG7" s="785"/>
      <c r="AH7" s="785"/>
      <c r="AI7" s="785"/>
      <c r="AJ7" s="786"/>
      <c r="AK7" s="787">
        <v>42</v>
      </c>
      <c r="AL7" s="788"/>
      <c r="AM7" s="788"/>
      <c r="AN7" s="788"/>
      <c r="AO7" s="788"/>
      <c r="AP7" s="788">
        <v>18279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593</v>
      </c>
      <c r="BT7" s="776"/>
      <c r="BU7" s="776"/>
      <c r="BV7" s="776"/>
      <c r="BW7" s="776"/>
      <c r="BX7" s="776"/>
      <c r="BY7" s="776"/>
      <c r="BZ7" s="776"/>
      <c r="CA7" s="776"/>
      <c r="CB7" s="776"/>
      <c r="CC7" s="776"/>
      <c r="CD7" s="776"/>
      <c r="CE7" s="776"/>
      <c r="CF7" s="776"/>
      <c r="CG7" s="1104"/>
      <c r="CH7" s="772">
        <v>-3</v>
      </c>
      <c r="CI7" s="773"/>
      <c r="CJ7" s="773"/>
      <c r="CK7" s="773"/>
      <c r="CL7" s="774"/>
      <c r="CM7" s="772">
        <v>133</v>
      </c>
      <c r="CN7" s="773"/>
      <c r="CO7" s="773"/>
      <c r="CP7" s="773"/>
      <c r="CQ7" s="774"/>
      <c r="CR7" s="772">
        <v>130</v>
      </c>
      <c r="CS7" s="773"/>
      <c r="CT7" s="773"/>
      <c r="CU7" s="773"/>
      <c r="CV7" s="774"/>
      <c r="CW7" s="772">
        <v>106</v>
      </c>
      <c r="CX7" s="773"/>
      <c r="CY7" s="773"/>
      <c r="CZ7" s="773"/>
      <c r="DA7" s="774"/>
      <c r="DB7" s="772">
        <v>0</v>
      </c>
      <c r="DC7" s="773"/>
      <c r="DD7" s="773"/>
      <c r="DE7" s="773"/>
      <c r="DF7" s="774"/>
      <c r="DG7" s="772">
        <v>0</v>
      </c>
      <c r="DH7" s="773"/>
      <c r="DI7" s="773"/>
      <c r="DJ7" s="773"/>
      <c r="DK7" s="774"/>
      <c r="DL7" s="772">
        <v>0</v>
      </c>
      <c r="DM7" s="773"/>
      <c r="DN7" s="773"/>
      <c r="DO7" s="773"/>
      <c r="DP7" s="774"/>
      <c r="DQ7" s="772">
        <v>0</v>
      </c>
      <c r="DR7" s="773"/>
      <c r="DS7" s="773"/>
      <c r="DT7" s="773"/>
      <c r="DU7" s="774"/>
      <c r="DV7" s="775"/>
      <c r="DW7" s="776"/>
      <c r="DX7" s="776"/>
      <c r="DY7" s="776"/>
      <c r="DZ7" s="777"/>
      <c r="EA7" s="230"/>
    </row>
    <row r="8" spans="1:131" s="231" customFormat="1" ht="26.25" customHeight="1" x14ac:dyDescent="0.15">
      <c r="A8" s="234">
        <v>2</v>
      </c>
      <c r="B8" s="807" t="s">
        <v>387</v>
      </c>
      <c r="C8" s="808"/>
      <c r="D8" s="808"/>
      <c r="E8" s="808"/>
      <c r="F8" s="808"/>
      <c r="G8" s="808"/>
      <c r="H8" s="808"/>
      <c r="I8" s="808"/>
      <c r="J8" s="808"/>
      <c r="K8" s="808"/>
      <c r="L8" s="808"/>
      <c r="M8" s="808"/>
      <c r="N8" s="808"/>
      <c r="O8" s="808"/>
      <c r="P8" s="809"/>
      <c r="Q8" s="810">
        <v>0</v>
      </c>
      <c r="R8" s="811"/>
      <c r="S8" s="811"/>
      <c r="T8" s="811"/>
      <c r="U8" s="811"/>
      <c r="V8" s="811">
        <v>0</v>
      </c>
      <c r="W8" s="811"/>
      <c r="X8" s="811"/>
      <c r="Y8" s="811"/>
      <c r="Z8" s="811"/>
      <c r="AA8" s="811">
        <v>0</v>
      </c>
      <c r="AB8" s="811"/>
      <c r="AC8" s="811"/>
      <c r="AD8" s="811"/>
      <c r="AE8" s="812"/>
      <c r="AF8" s="813">
        <v>0</v>
      </c>
      <c r="AG8" s="814"/>
      <c r="AH8" s="814"/>
      <c r="AI8" s="814"/>
      <c r="AJ8" s="815"/>
      <c r="AK8" s="797">
        <v>0</v>
      </c>
      <c r="AL8" s="798"/>
      <c r="AM8" s="798"/>
      <c r="AN8" s="798"/>
      <c r="AO8" s="798"/>
      <c r="AP8" s="798">
        <v>0</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4" t="s">
        <v>594</v>
      </c>
      <c r="BT8" s="805"/>
      <c r="BU8" s="805"/>
      <c r="BV8" s="805"/>
      <c r="BW8" s="805"/>
      <c r="BX8" s="805"/>
      <c r="BY8" s="805"/>
      <c r="BZ8" s="805"/>
      <c r="CA8" s="805"/>
      <c r="CB8" s="805"/>
      <c r="CC8" s="805"/>
      <c r="CD8" s="805"/>
      <c r="CE8" s="805"/>
      <c r="CF8" s="805"/>
      <c r="CG8" s="816"/>
      <c r="CH8" s="801">
        <v>0</v>
      </c>
      <c r="CI8" s="802"/>
      <c r="CJ8" s="802"/>
      <c r="CK8" s="802"/>
      <c r="CL8" s="803"/>
      <c r="CM8" s="801">
        <v>79</v>
      </c>
      <c r="CN8" s="802"/>
      <c r="CO8" s="802"/>
      <c r="CP8" s="802"/>
      <c r="CQ8" s="803"/>
      <c r="CR8" s="801">
        <v>76</v>
      </c>
      <c r="CS8" s="802"/>
      <c r="CT8" s="802"/>
      <c r="CU8" s="802"/>
      <c r="CV8" s="803"/>
      <c r="CW8" s="801">
        <v>10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30"/>
    </row>
    <row r="9" spans="1:131" s="231" customFormat="1" ht="26.25" customHeight="1" x14ac:dyDescent="0.15">
      <c r="A9" s="234">
        <v>3</v>
      </c>
      <c r="B9" s="807"/>
      <c r="C9" s="808"/>
      <c r="D9" s="808"/>
      <c r="E9" s="808"/>
      <c r="F9" s="808"/>
      <c r="G9" s="808"/>
      <c r="H9" s="808"/>
      <c r="I9" s="808"/>
      <c r="J9" s="808"/>
      <c r="K9" s="808"/>
      <c r="L9" s="808"/>
      <c r="M9" s="808"/>
      <c r="N9" s="808"/>
      <c r="O9" s="808"/>
      <c r="P9" s="809"/>
      <c r="Q9" s="810"/>
      <c r="R9" s="811"/>
      <c r="S9" s="811"/>
      <c r="T9" s="811"/>
      <c r="U9" s="811"/>
      <c r="V9" s="811"/>
      <c r="W9" s="811"/>
      <c r="X9" s="811"/>
      <c r="Y9" s="811"/>
      <c r="Z9" s="811"/>
      <c r="AA9" s="811"/>
      <c r="AB9" s="811"/>
      <c r="AC9" s="811"/>
      <c r="AD9" s="811"/>
      <c r="AE9" s="812"/>
      <c r="AF9" s="813"/>
      <c r="AG9" s="814"/>
      <c r="AH9" s="814"/>
      <c r="AI9" s="814"/>
      <c r="AJ9" s="815"/>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t="s">
        <v>596</v>
      </c>
      <c r="BS9" s="804" t="s">
        <v>595</v>
      </c>
      <c r="BT9" s="805"/>
      <c r="BU9" s="805"/>
      <c r="BV9" s="805"/>
      <c r="BW9" s="805"/>
      <c r="BX9" s="805"/>
      <c r="BY9" s="805"/>
      <c r="BZ9" s="805"/>
      <c r="CA9" s="805"/>
      <c r="CB9" s="805"/>
      <c r="CC9" s="805"/>
      <c r="CD9" s="805"/>
      <c r="CE9" s="805"/>
      <c r="CF9" s="805"/>
      <c r="CG9" s="816"/>
      <c r="CH9" s="801">
        <v>0</v>
      </c>
      <c r="CI9" s="802"/>
      <c r="CJ9" s="802"/>
      <c r="CK9" s="802"/>
      <c r="CL9" s="803"/>
      <c r="CM9" s="801">
        <v>15</v>
      </c>
      <c r="CN9" s="802"/>
      <c r="CO9" s="802"/>
      <c r="CP9" s="802"/>
      <c r="CQ9" s="803"/>
      <c r="CR9" s="801">
        <v>5</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30"/>
    </row>
    <row r="10" spans="1:131" s="231" customFormat="1" ht="26.25" customHeight="1" x14ac:dyDescent="0.15">
      <c r="A10" s="234">
        <v>4</v>
      </c>
      <c r="B10" s="807"/>
      <c r="C10" s="808"/>
      <c r="D10" s="808"/>
      <c r="E10" s="808"/>
      <c r="F10" s="808"/>
      <c r="G10" s="808"/>
      <c r="H10" s="808"/>
      <c r="I10" s="808"/>
      <c r="J10" s="808"/>
      <c r="K10" s="808"/>
      <c r="L10" s="808"/>
      <c r="M10" s="808"/>
      <c r="N10" s="808"/>
      <c r="O10" s="808"/>
      <c r="P10" s="809"/>
      <c r="Q10" s="810"/>
      <c r="R10" s="811"/>
      <c r="S10" s="811"/>
      <c r="T10" s="811"/>
      <c r="U10" s="811"/>
      <c r="V10" s="811"/>
      <c r="W10" s="811"/>
      <c r="X10" s="811"/>
      <c r="Y10" s="811"/>
      <c r="Z10" s="811"/>
      <c r="AA10" s="811"/>
      <c r="AB10" s="811"/>
      <c r="AC10" s="811"/>
      <c r="AD10" s="811"/>
      <c r="AE10" s="812"/>
      <c r="AF10" s="813"/>
      <c r="AG10" s="814"/>
      <c r="AH10" s="814"/>
      <c r="AI10" s="814"/>
      <c r="AJ10" s="815"/>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4"/>
      <c r="BT10" s="805"/>
      <c r="BU10" s="805"/>
      <c r="BV10" s="805"/>
      <c r="BW10" s="805"/>
      <c r="BX10" s="805"/>
      <c r="BY10" s="805"/>
      <c r="BZ10" s="805"/>
      <c r="CA10" s="805"/>
      <c r="CB10" s="805"/>
      <c r="CC10" s="805"/>
      <c r="CD10" s="805"/>
      <c r="CE10" s="805"/>
      <c r="CF10" s="805"/>
      <c r="CG10" s="816"/>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30"/>
    </row>
    <row r="11" spans="1:131" s="231" customFormat="1" ht="26.25" customHeight="1" x14ac:dyDescent="0.15">
      <c r="A11" s="234">
        <v>5</v>
      </c>
      <c r="B11" s="807"/>
      <c r="C11" s="808"/>
      <c r="D11" s="808"/>
      <c r="E11" s="808"/>
      <c r="F11" s="808"/>
      <c r="G11" s="808"/>
      <c r="H11" s="808"/>
      <c r="I11" s="808"/>
      <c r="J11" s="808"/>
      <c r="K11" s="808"/>
      <c r="L11" s="808"/>
      <c r="M11" s="808"/>
      <c r="N11" s="808"/>
      <c r="O11" s="808"/>
      <c r="P11" s="809"/>
      <c r="Q11" s="810"/>
      <c r="R11" s="811"/>
      <c r="S11" s="811"/>
      <c r="T11" s="811"/>
      <c r="U11" s="811"/>
      <c r="V11" s="811"/>
      <c r="W11" s="811"/>
      <c r="X11" s="811"/>
      <c r="Y11" s="811"/>
      <c r="Z11" s="811"/>
      <c r="AA11" s="811"/>
      <c r="AB11" s="811"/>
      <c r="AC11" s="811"/>
      <c r="AD11" s="811"/>
      <c r="AE11" s="812"/>
      <c r="AF11" s="813"/>
      <c r="AG11" s="814"/>
      <c r="AH11" s="814"/>
      <c r="AI11" s="814"/>
      <c r="AJ11" s="815"/>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4"/>
      <c r="BT11" s="805"/>
      <c r="BU11" s="805"/>
      <c r="BV11" s="805"/>
      <c r="BW11" s="805"/>
      <c r="BX11" s="805"/>
      <c r="BY11" s="805"/>
      <c r="BZ11" s="805"/>
      <c r="CA11" s="805"/>
      <c r="CB11" s="805"/>
      <c r="CC11" s="805"/>
      <c r="CD11" s="805"/>
      <c r="CE11" s="805"/>
      <c r="CF11" s="805"/>
      <c r="CG11" s="816"/>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30"/>
    </row>
    <row r="12" spans="1:131" s="231" customFormat="1" ht="26.25" customHeight="1" x14ac:dyDescent="0.15">
      <c r="A12" s="234">
        <v>6</v>
      </c>
      <c r="B12" s="807"/>
      <c r="C12" s="808"/>
      <c r="D12" s="808"/>
      <c r="E12" s="808"/>
      <c r="F12" s="808"/>
      <c r="G12" s="808"/>
      <c r="H12" s="808"/>
      <c r="I12" s="808"/>
      <c r="J12" s="808"/>
      <c r="K12" s="808"/>
      <c r="L12" s="808"/>
      <c r="M12" s="808"/>
      <c r="N12" s="808"/>
      <c r="O12" s="808"/>
      <c r="P12" s="809"/>
      <c r="Q12" s="810"/>
      <c r="R12" s="811"/>
      <c r="S12" s="811"/>
      <c r="T12" s="811"/>
      <c r="U12" s="811"/>
      <c r="V12" s="811"/>
      <c r="W12" s="811"/>
      <c r="X12" s="811"/>
      <c r="Y12" s="811"/>
      <c r="Z12" s="811"/>
      <c r="AA12" s="811"/>
      <c r="AB12" s="811"/>
      <c r="AC12" s="811"/>
      <c r="AD12" s="811"/>
      <c r="AE12" s="812"/>
      <c r="AF12" s="813"/>
      <c r="AG12" s="814"/>
      <c r="AH12" s="814"/>
      <c r="AI12" s="814"/>
      <c r="AJ12" s="815"/>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4"/>
      <c r="BT12" s="805"/>
      <c r="BU12" s="805"/>
      <c r="BV12" s="805"/>
      <c r="BW12" s="805"/>
      <c r="BX12" s="805"/>
      <c r="BY12" s="805"/>
      <c r="BZ12" s="805"/>
      <c r="CA12" s="805"/>
      <c r="CB12" s="805"/>
      <c r="CC12" s="805"/>
      <c r="CD12" s="805"/>
      <c r="CE12" s="805"/>
      <c r="CF12" s="805"/>
      <c r="CG12" s="816"/>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30"/>
    </row>
    <row r="13" spans="1:131" s="231" customFormat="1" ht="26.25" customHeight="1" x14ac:dyDescent="0.15">
      <c r="A13" s="234">
        <v>7</v>
      </c>
      <c r="B13" s="807"/>
      <c r="C13" s="808"/>
      <c r="D13" s="808"/>
      <c r="E13" s="808"/>
      <c r="F13" s="808"/>
      <c r="G13" s="808"/>
      <c r="H13" s="808"/>
      <c r="I13" s="808"/>
      <c r="J13" s="808"/>
      <c r="K13" s="808"/>
      <c r="L13" s="808"/>
      <c r="M13" s="808"/>
      <c r="N13" s="808"/>
      <c r="O13" s="808"/>
      <c r="P13" s="809"/>
      <c r="Q13" s="810"/>
      <c r="R13" s="811"/>
      <c r="S13" s="811"/>
      <c r="T13" s="811"/>
      <c r="U13" s="811"/>
      <c r="V13" s="811"/>
      <c r="W13" s="811"/>
      <c r="X13" s="811"/>
      <c r="Y13" s="811"/>
      <c r="Z13" s="811"/>
      <c r="AA13" s="811"/>
      <c r="AB13" s="811"/>
      <c r="AC13" s="811"/>
      <c r="AD13" s="811"/>
      <c r="AE13" s="812"/>
      <c r="AF13" s="813"/>
      <c r="AG13" s="814"/>
      <c r="AH13" s="814"/>
      <c r="AI13" s="814"/>
      <c r="AJ13" s="815"/>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4"/>
      <c r="BT13" s="805"/>
      <c r="BU13" s="805"/>
      <c r="BV13" s="805"/>
      <c r="BW13" s="805"/>
      <c r="BX13" s="805"/>
      <c r="BY13" s="805"/>
      <c r="BZ13" s="805"/>
      <c r="CA13" s="805"/>
      <c r="CB13" s="805"/>
      <c r="CC13" s="805"/>
      <c r="CD13" s="805"/>
      <c r="CE13" s="805"/>
      <c r="CF13" s="805"/>
      <c r="CG13" s="816"/>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30"/>
    </row>
    <row r="14" spans="1:131" s="231" customFormat="1" ht="26.25" customHeight="1" x14ac:dyDescent="0.15">
      <c r="A14" s="234">
        <v>8</v>
      </c>
      <c r="B14" s="807"/>
      <c r="C14" s="808"/>
      <c r="D14" s="808"/>
      <c r="E14" s="808"/>
      <c r="F14" s="808"/>
      <c r="G14" s="808"/>
      <c r="H14" s="808"/>
      <c r="I14" s="808"/>
      <c r="J14" s="808"/>
      <c r="K14" s="808"/>
      <c r="L14" s="808"/>
      <c r="M14" s="808"/>
      <c r="N14" s="808"/>
      <c r="O14" s="808"/>
      <c r="P14" s="809"/>
      <c r="Q14" s="810"/>
      <c r="R14" s="811"/>
      <c r="S14" s="811"/>
      <c r="T14" s="811"/>
      <c r="U14" s="811"/>
      <c r="V14" s="811"/>
      <c r="W14" s="811"/>
      <c r="X14" s="811"/>
      <c r="Y14" s="811"/>
      <c r="Z14" s="811"/>
      <c r="AA14" s="811"/>
      <c r="AB14" s="811"/>
      <c r="AC14" s="811"/>
      <c r="AD14" s="811"/>
      <c r="AE14" s="812"/>
      <c r="AF14" s="813"/>
      <c r="AG14" s="814"/>
      <c r="AH14" s="814"/>
      <c r="AI14" s="814"/>
      <c r="AJ14" s="815"/>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4"/>
      <c r="BT14" s="805"/>
      <c r="BU14" s="805"/>
      <c r="BV14" s="805"/>
      <c r="BW14" s="805"/>
      <c r="BX14" s="805"/>
      <c r="BY14" s="805"/>
      <c r="BZ14" s="805"/>
      <c r="CA14" s="805"/>
      <c r="CB14" s="805"/>
      <c r="CC14" s="805"/>
      <c r="CD14" s="805"/>
      <c r="CE14" s="805"/>
      <c r="CF14" s="805"/>
      <c r="CG14" s="816"/>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30"/>
    </row>
    <row r="15" spans="1:131" s="231" customFormat="1" ht="26.25" customHeight="1" x14ac:dyDescent="0.15">
      <c r="A15" s="234">
        <v>9</v>
      </c>
      <c r="B15" s="807"/>
      <c r="C15" s="808"/>
      <c r="D15" s="808"/>
      <c r="E15" s="808"/>
      <c r="F15" s="808"/>
      <c r="G15" s="808"/>
      <c r="H15" s="808"/>
      <c r="I15" s="808"/>
      <c r="J15" s="808"/>
      <c r="K15" s="808"/>
      <c r="L15" s="808"/>
      <c r="M15" s="808"/>
      <c r="N15" s="808"/>
      <c r="O15" s="808"/>
      <c r="P15" s="809"/>
      <c r="Q15" s="810"/>
      <c r="R15" s="811"/>
      <c r="S15" s="811"/>
      <c r="T15" s="811"/>
      <c r="U15" s="811"/>
      <c r="V15" s="811"/>
      <c r="W15" s="811"/>
      <c r="X15" s="811"/>
      <c r="Y15" s="811"/>
      <c r="Z15" s="811"/>
      <c r="AA15" s="811"/>
      <c r="AB15" s="811"/>
      <c r="AC15" s="811"/>
      <c r="AD15" s="811"/>
      <c r="AE15" s="812"/>
      <c r="AF15" s="813"/>
      <c r="AG15" s="814"/>
      <c r="AH15" s="814"/>
      <c r="AI15" s="814"/>
      <c r="AJ15" s="815"/>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4"/>
      <c r="BT15" s="805"/>
      <c r="BU15" s="805"/>
      <c r="BV15" s="805"/>
      <c r="BW15" s="805"/>
      <c r="BX15" s="805"/>
      <c r="BY15" s="805"/>
      <c r="BZ15" s="805"/>
      <c r="CA15" s="805"/>
      <c r="CB15" s="805"/>
      <c r="CC15" s="805"/>
      <c r="CD15" s="805"/>
      <c r="CE15" s="805"/>
      <c r="CF15" s="805"/>
      <c r="CG15" s="816"/>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30"/>
    </row>
    <row r="16" spans="1:131" s="231" customFormat="1" ht="26.25" customHeight="1" x14ac:dyDescent="0.15">
      <c r="A16" s="234">
        <v>10</v>
      </c>
      <c r="B16" s="807"/>
      <c r="C16" s="808"/>
      <c r="D16" s="808"/>
      <c r="E16" s="808"/>
      <c r="F16" s="808"/>
      <c r="G16" s="808"/>
      <c r="H16" s="808"/>
      <c r="I16" s="808"/>
      <c r="J16" s="808"/>
      <c r="K16" s="808"/>
      <c r="L16" s="808"/>
      <c r="M16" s="808"/>
      <c r="N16" s="808"/>
      <c r="O16" s="808"/>
      <c r="P16" s="809"/>
      <c r="Q16" s="810"/>
      <c r="R16" s="811"/>
      <c r="S16" s="811"/>
      <c r="T16" s="811"/>
      <c r="U16" s="811"/>
      <c r="V16" s="811"/>
      <c r="W16" s="811"/>
      <c r="X16" s="811"/>
      <c r="Y16" s="811"/>
      <c r="Z16" s="811"/>
      <c r="AA16" s="811"/>
      <c r="AB16" s="811"/>
      <c r="AC16" s="811"/>
      <c r="AD16" s="811"/>
      <c r="AE16" s="812"/>
      <c r="AF16" s="813"/>
      <c r="AG16" s="814"/>
      <c r="AH16" s="814"/>
      <c r="AI16" s="814"/>
      <c r="AJ16" s="815"/>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4"/>
      <c r="BT16" s="805"/>
      <c r="BU16" s="805"/>
      <c r="BV16" s="805"/>
      <c r="BW16" s="805"/>
      <c r="BX16" s="805"/>
      <c r="BY16" s="805"/>
      <c r="BZ16" s="805"/>
      <c r="CA16" s="805"/>
      <c r="CB16" s="805"/>
      <c r="CC16" s="805"/>
      <c r="CD16" s="805"/>
      <c r="CE16" s="805"/>
      <c r="CF16" s="805"/>
      <c r="CG16" s="816"/>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30"/>
    </row>
    <row r="17" spans="1:131" s="231" customFormat="1" ht="26.25" customHeight="1" x14ac:dyDescent="0.15">
      <c r="A17" s="234">
        <v>11</v>
      </c>
      <c r="B17" s="807"/>
      <c r="C17" s="808"/>
      <c r="D17" s="808"/>
      <c r="E17" s="808"/>
      <c r="F17" s="808"/>
      <c r="G17" s="808"/>
      <c r="H17" s="808"/>
      <c r="I17" s="808"/>
      <c r="J17" s="808"/>
      <c r="K17" s="808"/>
      <c r="L17" s="808"/>
      <c r="M17" s="808"/>
      <c r="N17" s="808"/>
      <c r="O17" s="808"/>
      <c r="P17" s="809"/>
      <c r="Q17" s="810"/>
      <c r="R17" s="811"/>
      <c r="S17" s="811"/>
      <c r="T17" s="811"/>
      <c r="U17" s="811"/>
      <c r="V17" s="811"/>
      <c r="W17" s="811"/>
      <c r="X17" s="811"/>
      <c r="Y17" s="811"/>
      <c r="Z17" s="811"/>
      <c r="AA17" s="811"/>
      <c r="AB17" s="811"/>
      <c r="AC17" s="811"/>
      <c r="AD17" s="811"/>
      <c r="AE17" s="812"/>
      <c r="AF17" s="813"/>
      <c r="AG17" s="814"/>
      <c r="AH17" s="814"/>
      <c r="AI17" s="814"/>
      <c r="AJ17" s="815"/>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4"/>
      <c r="BT17" s="805"/>
      <c r="BU17" s="805"/>
      <c r="BV17" s="805"/>
      <c r="BW17" s="805"/>
      <c r="BX17" s="805"/>
      <c r="BY17" s="805"/>
      <c r="BZ17" s="805"/>
      <c r="CA17" s="805"/>
      <c r="CB17" s="805"/>
      <c r="CC17" s="805"/>
      <c r="CD17" s="805"/>
      <c r="CE17" s="805"/>
      <c r="CF17" s="805"/>
      <c r="CG17" s="816"/>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30"/>
    </row>
    <row r="18" spans="1:131" s="231" customFormat="1" ht="26.25" customHeight="1" x14ac:dyDescent="0.15">
      <c r="A18" s="234">
        <v>12</v>
      </c>
      <c r="B18" s="807"/>
      <c r="C18" s="808"/>
      <c r="D18" s="808"/>
      <c r="E18" s="808"/>
      <c r="F18" s="808"/>
      <c r="G18" s="808"/>
      <c r="H18" s="808"/>
      <c r="I18" s="808"/>
      <c r="J18" s="808"/>
      <c r="K18" s="808"/>
      <c r="L18" s="808"/>
      <c r="M18" s="808"/>
      <c r="N18" s="808"/>
      <c r="O18" s="808"/>
      <c r="P18" s="809"/>
      <c r="Q18" s="810"/>
      <c r="R18" s="811"/>
      <c r="S18" s="811"/>
      <c r="T18" s="811"/>
      <c r="U18" s="811"/>
      <c r="V18" s="811"/>
      <c r="W18" s="811"/>
      <c r="X18" s="811"/>
      <c r="Y18" s="811"/>
      <c r="Z18" s="811"/>
      <c r="AA18" s="811"/>
      <c r="AB18" s="811"/>
      <c r="AC18" s="811"/>
      <c r="AD18" s="811"/>
      <c r="AE18" s="812"/>
      <c r="AF18" s="813"/>
      <c r="AG18" s="814"/>
      <c r="AH18" s="814"/>
      <c r="AI18" s="814"/>
      <c r="AJ18" s="815"/>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4"/>
      <c r="BT18" s="805"/>
      <c r="BU18" s="805"/>
      <c r="BV18" s="805"/>
      <c r="BW18" s="805"/>
      <c r="BX18" s="805"/>
      <c r="BY18" s="805"/>
      <c r="BZ18" s="805"/>
      <c r="CA18" s="805"/>
      <c r="CB18" s="805"/>
      <c r="CC18" s="805"/>
      <c r="CD18" s="805"/>
      <c r="CE18" s="805"/>
      <c r="CF18" s="805"/>
      <c r="CG18" s="816"/>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30"/>
    </row>
    <row r="19" spans="1:131" s="231" customFormat="1" ht="26.25" customHeight="1" x14ac:dyDescent="0.15">
      <c r="A19" s="234">
        <v>13</v>
      </c>
      <c r="B19" s="807"/>
      <c r="C19" s="808"/>
      <c r="D19" s="808"/>
      <c r="E19" s="808"/>
      <c r="F19" s="808"/>
      <c r="G19" s="808"/>
      <c r="H19" s="808"/>
      <c r="I19" s="808"/>
      <c r="J19" s="808"/>
      <c r="K19" s="808"/>
      <c r="L19" s="808"/>
      <c r="M19" s="808"/>
      <c r="N19" s="808"/>
      <c r="O19" s="808"/>
      <c r="P19" s="809"/>
      <c r="Q19" s="810"/>
      <c r="R19" s="811"/>
      <c r="S19" s="811"/>
      <c r="T19" s="811"/>
      <c r="U19" s="811"/>
      <c r="V19" s="811"/>
      <c r="W19" s="811"/>
      <c r="X19" s="811"/>
      <c r="Y19" s="811"/>
      <c r="Z19" s="811"/>
      <c r="AA19" s="811"/>
      <c r="AB19" s="811"/>
      <c r="AC19" s="811"/>
      <c r="AD19" s="811"/>
      <c r="AE19" s="812"/>
      <c r="AF19" s="813"/>
      <c r="AG19" s="814"/>
      <c r="AH19" s="814"/>
      <c r="AI19" s="814"/>
      <c r="AJ19" s="815"/>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4"/>
      <c r="BT19" s="805"/>
      <c r="BU19" s="805"/>
      <c r="BV19" s="805"/>
      <c r="BW19" s="805"/>
      <c r="BX19" s="805"/>
      <c r="BY19" s="805"/>
      <c r="BZ19" s="805"/>
      <c r="CA19" s="805"/>
      <c r="CB19" s="805"/>
      <c r="CC19" s="805"/>
      <c r="CD19" s="805"/>
      <c r="CE19" s="805"/>
      <c r="CF19" s="805"/>
      <c r="CG19" s="816"/>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30"/>
    </row>
    <row r="20" spans="1:131" s="231" customFormat="1" ht="26.25" customHeight="1" x14ac:dyDescent="0.15">
      <c r="A20" s="234">
        <v>14</v>
      </c>
      <c r="B20" s="807"/>
      <c r="C20" s="808"/>
      <c r="D20" s="808"/>
      <c r="E20" s="808"/>
      <c r="F20" s="808"/>
      <c r="G20" s="808"/>
      <c r="H20" s="808"/>
      <c r="I20" s="808"/>
      <c r="J20" s="808"/>
      <c r="K20" s="808"/>
      <c r="L20" s="808"/>
      <c r="M20" s="808"/>
      <c r="N20" s="808"/>
      <c r="O20" s="808"/>
      <c r="P20" s="809"/>
      <c r="Q20" s="810"/>
      <c r="R20" s="811"/>
      <c r="S20" s="811"/>
      <c r="T20" s="811"/>
      <c r="U20" s="811"/>
      <c r="V20" s="811"/>
      <c r="W20" s="811"/>
      <c r="X20" s="811"/>
      <c r="Y20" s="811"/>
      <c r="Z20" s="811"/>
      <c r="AA20" s="811"/>
      <c r="AB20" s="811"/>
      <c r="AC20" s="811"/>
      <c r="AD20" s="811"/>
      <c r="AE20" s="812"/>
      <c r="AF20" s="813"/>
      <c r="AG20" s="814"/>
      <c r="AH20" s="814"/>
      <c r="AI20" s="814"/>
      <c r="AJ20" s="815"/>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4"/>
      <c r="BT20" s="805"/>
      <c r="BU20" s="805"/>
      <c r="BV20" s="805"/>
      <c r="BW20" s="805"/>
      <c r="BX20" s="805"/>
      <c r="BY20" s="805"/>
      <c r="BZ20" s="805"/>
      <c r="CA20" s="805"/>
      <c r="CB20" s="805"/>
      <c r="CC20" s="805"/>
      <c r="CD20" s="805"/>
      <c r="CE20" s="805"/>
      <c r="CF20" s="805"/>
      <c r="CG20" s="816"/>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30"/>
    </row>
    <row r="21" spans="1:131" s="231" customFormat="1" ht="26.25" customHeight="1" thickBot="1" x14ac:dyDescent="0.2">
      <c r="A21" s="234">
        <v>15</v>
      </c>
      <c r="B21" s="807"/>
      <c r="C21" s="808"/>
      <c r="D21" s="808"/>
      <c r="E21" s="808"/>
      <c r="F21" s="808"/>
      <c r="G21" s="808"/>
      <c r="H21" s="808"/>
      <c r="I21" s="808"/>
      <c r="J21" s="808"/>
      <c r="K21" s="808"/>
      <c r="L21" s="808"/>
      <c r="M21" s="808"/>
      <c r="N21" s="808"/>
      <c r="O21" s="808"/>
      <c r="P21" s="809"/>
      <c r="Q21" s="810"/>
      <c r="R21" s="811"/>
      <c r="S21" s="811"/>
      <c r="T21" s="811"/>
      <c r="U21" s="811"/>
      <c r="V21" s="811"/>
      <c r="W21" s="811"/>
      <c r="X21" s="811"/>
      <c r="Y21" s="811"/>
      <c r="Z21" s="811"/>
      <c r="AA21" s="811"/>
      <c r="AB21" s="811"/>
      <c r="AC21" s="811"/>
      <c r="AD21" s="811"/>
      <c r="AE21" s="812"/>
      <c r="AF21" s="813"/>
      <c r="AG21" s="814"/>
      <c r="AH21" s="814"/>
      <c r="AI21" s="814"/>
      <c r="AJ21" s="815"/>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4"/>
      <c r="BT21" s="805"/>
      <c r="BU21" s="805"/>
      <c r="BV21" s="805"/>
      <c r="BW21" s="805"/>
      <c r="BX21" s="805"/>
      <c r="BY21" s="805"/>
      <c r="BZ21" s="805"/>
      <c r="CA21" s="805"/>
      <c r="CB21" s="805"/>
      <c r="CC21" s="805"/>
      <c r="CD21" s="805"/>
      <c r="CE21" s="805"/>
      <c r="CF21" s="805"/>
      <c r="CG21" s="816"/>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30"/>
    </row>
    <row r="22" spans="1:131" s="231" customFormat="1" ht="26.25" customHeight="1" x14ac:dyDescent="0.15">
      <c r="A22" s="234">
        <v>16</v>
      </c>
      <c r="B22" s="807"/>
      <c r="C22" s="808"/>
      <c r="D22" s="808"/>
      <c r="E22" s="808"/>
      <c r="F22" s="808"/>
      <c r="G22" s="808"/>
      <c r="H22" s="808"/>
      <c r="I22" s="808"/>
      <c r="J22" s="808"/>
      <c r="K22" s="808"/>
      <c r="L22" s="808"/>
      <c r="M22" s="808"/>
      <c r="N22" s="808"/>
      <c r="O22" s="808"/>
      <c r="P22" s="809"/>
      <c r="Q22" s="827"/>
      <c r="R22" s="828"/>
      <c r="S22" s="828"/>
      <c r="T22" s="828"/>
      <c r="U22" s="828"/>
      <c r="V22" s="828"/>
      <c r="W22" s="828"/>
      <c r="X22" s="828"/>
      <c r="Y22" s="828"/>
      <c r="Z22" s="828"/>
      <c r="AA22" s="828"/>
      <c r="AB22" s="828"/>
      <c r="AC22" s="828"/>
      <c r="AD22" s="828"/>
      <c r="AE22" s="829"/>
      <c r="AF22" s="813"/>
      <c r="AG22" s="814"/>
      <c r="AH22" s="814"/>
      <c r="AI22" s="814"/>
      <c r="AJ22" s="815"/>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29"/>
      <c r="BF22" s="229"/>
      <c r="BG22" s="229"/>
      <c r="BH22" s="229"/>
      <c r="BI22" s="229"/>
      <c r="BJ22" s="229"/>
      <c r="BK22" s="229"/>
      <c r="BL22" s="229"/>
      <c r="BM22" s="229"/>
      <c r="BN22" s="229"/>
      <c r="BO22" s="229"/>
      <c r="BP22" s="229"/>
      <c r="BQ22" s="234">
        <v>16</v>
      </c>
      <c r="BR22" s="235"/>
      <c r="BS22" s="804"/>
      <c r="BT22" s="805"/>
      <c r="BU22" s="805"/>
      <c r="BV22" s="805"/>
      <c r="BW22" s="805"/>
      <c r="BX22" s="805"/>
      <c r="BY22" s="805"/>
      <c r="BZ22" s="805"/>
      <c r="CA22" s="805"/>
      <c r="CB22" s="805"/>
      <c r="CC22" s="805"/>
      <c r="CD22" s="805"/>
      <c r="CE22" s="805"/>
      <c r="CF22" s="805"/>
      <c r="CG22" s="816"/>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30"/>
    </row>
    <row r="23" spans="1:131" s="231" customFormat="1" ht="26.25" customHeight="1" thickBot="1" x14ac:dyDescent="0.2">
      <c r="A23" s="236" t="s">
        <v>389</v>
      </c>
      <c r="B23" s="817" t="s">
        <v>390</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956</v>
      </c>
      <c r="AG23" s="821"/>
      <c r="AH23" s="821"/>
      <c r="AI23" s="821"/>
      <c r="AJ23" s="824"/>
      <c r="AK23" s="825"/>
      <c r="AL23" s="826"/>
      <c r="AM23" s="826"/>
      <c r="AN23" s="826"/>
      <c r="AO23" s="826"/>
      <c r="AP23" s="821"/>
      <c r="AQ23" s="821"/>
      <c r="AR23" s="821"/>
      <c r="AS23" s="821"/>
      <c r="AT23" s="821"/>
      <c r="AU23" s="837"/>
      <c r="AV23" s="837"/>
      <c r="AW23" s="837"/>
      <c r="AX23" s="837"/>
      <c r="AY23" s="838"/>
      <c r="AZ23" s="839" t="s">
        <v>391</v>
      </c>
      <c r="BA23" s="840"/>
      <c r="BB23" s="840"/>
      <c r="BC23" s="840"/>
      <c r="BD23" s="841"/>
      <c r="BE23" s="229"/>
      <c r="BF23" s="229"/>
      <c r="BG23" s="229"/>
      <c r="BH23" s="229"/>
      <c r="BI23" s="229"/>
      <c r="BJ23" s="229"/>
      <c r="BK23" s="229"/>
      <c r="BL23" s="229"/>
      <c r="BM23" s="229"/>
      <c r="BN23" s="229"/>
      <c r="BO23" s="229"/>
      <c r="BP23" s="229"/>
      <c r="BQ23" s="234">
        <v>17</v>
      </c>
      <c r="BR23" s="235"/>
      <c r="BS23" s="804"/>
      <c r="BT23" s="805"/>
      <c r="BU23" s="805"/>
      <c r="BV23" s="805"/>
      <c r="BW23" s="805"/>
      <c r="BX23" s="805"/>
      <c r="BY23" s="805"/>
      <c r="BZ23" s="805"/>
      <c r="CA23" s="805"/>
      <c r="CB23" s="805"/>
      <c r="CC23" s="805"/>
      <c r="CD23" s="805"/>
      <c r="CE23" s="805"/>
      <c r="CF23" s="805"/>
      <c r="CG23" s="816"/>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30"/>
    </row>
    <row r="24" spans="1:131" s="231" customFormat="1" ht="26.25" customHeight="1" x14ac:dyDescent="0.15">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4"/>
      <c r="BT24" s="805"/>
      <c r="BU24" s="805"/>
      <c r="BV24" s="805"/>
      <c r="BW24" s="805"/>
      <c r="BX24" s="805"/>
      <c r="BY24" s="805"/>
      <c r="BZ24" s="805"/>
      <c r="CA24" s="805"/>
      <c r="CB24" s="805"/>
      <c r="CC24" s="805"/>
      <c r="CD24" s="805"/>
      <c r="CE24" s="805"/>
      <c r="CF24" s="805"/>
      <c r="CG24" s="816"/>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30"/>
    </row>
    <row r="25" spans="1:131" ht="26.25" customHeight="1" thickBot="1" x14ac:dyDescent="0.2">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4"/>
      <c r="BT25" s="805"/>
      <c r="BU25" s="805"/>
      <c r="BV25" s="805"/>
      <c r="BW25" s="805"/>
      <c r="BX25" s="805"/>
      <c r="BY25" s="805"/>
      <c r="BZ25" s="805"/>
      <c r="CA25" s="805"/>
      <c r="CB25" s="805"/>
      <c r="CC25" s="805"/>
      <c r="CD25" s="805"/>
      <c r="CE25" s="805"/>
      <c r="CF25" s="805"/>
      <c r="CG25" s="816"/>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226"/>
    </row>
    <row r="26" spans="1:131" ht="26.25" customHeight="1" x14ac:dyDescent="0.15">
      <c r="A26" s="756" t="s">
        <v>369</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2" t="s">
        <v>397</v>
      </c>
      <c r="AG26" s="843"/>
      <c r="AH26" s="843"/>
      <c r="AI26" s="843"/>
      <c r="AJ26" s="844"/>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376</v>
      </c>
      <c r="BF26" s="763"/>
      <c r="BG26" s="763"/>
      <c r="BH26" s="763"/>
      <c r="BI26" s="769"/>
      <c r="BJ26" s="228"/>
      <c r="BK26" s="228"/>
      <c r="BL26" s="228"/>
      <c r="BM26" s="228"/>
      <c r="BN26" s="228"/>
      <c r="BO26" s="237"/>
      <c r="BP26" s="237"/>
      <c r="BQ26" s="234">
        <v>20</v>
      </c>
      <c r="BR26" s="235"/>
      <c r="BS26" s="804"/>
      <c r="BT26" s="805"/>
      <c r="BU26" s="805"/>
      <c r="BV26" s="805"/>
      <c r="BW26" s="805"/>
      <c r="BX26" s="805"/>
      <c r="BY26" s="805"/>
      <c r="BZ26" s="805"/>
      <c r="CA26" s="805"/>
      <c r="CB26" s="805"/>
      <c r="CC26" s="805"/>
      <c r="CD26" s="805"/>
      <c r="CE26" s="805"/>
      <c r="CF26" s="805"/>
      <c r="CG26" s="816"/>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5"/>
      <c r="AG27" s="846"/>
      <c r="AH27" s="846"/>
      <c r="AI27" s="846"/>
      <c r="AJ27" s="847"/>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4"/>
      <c r="BT27" s="805"/>
      <c r="BU27" s="805"/>
      <c r="BV27" s="805"/>
      <c r="BW27" s="805"/>
      <c r="BX27" s="805"/>
      <c r="BY27" s="805"/>
      <c r="BZ27" s="805"/>
      <c r="CA27" s="805"/>
      <c r="CB27" s="805"/>
      <c r="CC27" s="805"/>
      <c r="CD27" s="805"/>
      <c r="CE27" s="805"/>
      <c r="CF27" s="805"/>
      <c r="CG27" s="816"/>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226"/>
    </row>
    <row r="28" spans="1:131" ht="26.25" customHeight="1" thickTop="1" x14ac:dyDescent="0.15">
      <c r="A28" s="238">
        <v>1</v>
      </c>
      <c r="B28" s="778" t="s">
        <v>402</v>
      </c>
      <c r="C28" s="779"/>
      <c r="D28" s="779"/>
      <c r="E28" s="779"/>
      <c r="F28" s="779"/>
      <c r="G28" s="779"/>
      <c r="H28" s="779"/>
      <c r="I28" s="779"/>
      <c r="J28" s="779"/>
      <c r="K28" s="779"/>
      <c r="L28" s="779"/>
      <c r="M28" s="779"/>
      <c r="N28" s="779"/>
      <c r="O28" s="779"/>
      <c r="P28" s="780"/>
      <c r="Q28" s="850">
        <v>2923</v>
      </c>
      <c r="R28" s="851"/>
      <c r="S28" s="851"/>
      <c r="T28" s="851"/>
      <c r="U28" s="851"/>
      <c r="V28" s="851">
        <v>2872</v>
      </c>
      <c r="W28" s="851"/>
      <c r="X28" s="851"/>
      <c r="Y28" s="851"/>
      <c r="Z28" s="851"/>
      <c r="AA28" s="851">
        <v>51</v>
      </c>
      <c r="AB28" s="851"/>
      <c r="AC28" s="851"/>
      <c r="AD28" s="851"/>
      <c r="AE28" s="852"/>
      <c r="AF28" s="853">
        <v>51</v>
      </c>
      <c r="AG28" s="851"/>
      <c r="AH28" s="851"/>
      <c r="AI28" s="851"/>
      <c r="AJ28" s="854"/>
      <c r="AK28" s="855">
        <v>186</v>
      </c>
      <c r="AL28" s="856"/>
      <c r="AM28" s="856"/>
      <c r="AN28" s="856"/>
      <c r="AO28" s="856"/>
      <c r="AP28" s="856">
        <v>0</v>
      </c>
      <c r="AQ28" s="856"/>
      <c r="AR28" s="856"/>
      <c r="AS28" s="856"/>
      <c r="AT28" s="856"/>
      <c r="AU28" s="856">
        <v>0</v>
      </c>
      <c r="AV28" s="856"/>
      <c r="AW28" s="856"/>
      <c r="AX28" s="856"/>
      <c r="AY28" s="856"/>
      <c r="AZ28" s="857">
        <v>0</v>
      </c>
      <c r="BA28" s="857"/>
      <c r="BB28" s="857"/>
      <c r="BC28" s="857"/>
      <c r="BD28" s="857"/>
      <c r="BE28" s="848"/>
      <c r="BF28" s="848"/>
      <c r="BG28" s="848"/>
      <c r="BH28" s="848"/>
      <c r="BI28" s="849"/>
      <c r="BJ28" s="228"/>
      <c r="BK28" s="228"/>
      <c r="BL28" s="228"/>
      <c r="BM28" s="228"/>
      <c r="BN28" s="228"/>
      <c r="BO28" s="237"/>
      <c r="BP28" s="237"/>
      <c r="BQ28" s="234">
        <v>22</v>
      </c>
      <c r="BR28" s="235"/>
      <c r="BS28" s="804"/>
      <c r="BT28" s="805"/>
      <c r="BU28" s="805"/>
      <c r="BV28" s="805"/>
      <c r="BW28" s="805"/>
      <c r="BX28" s="805"/>
      <c r="BY28" s="805"/>
      <c r="BZ28" s="805"/>
      <c r="CA28" s="805"/>
      <c r="CB28" s="805"/>
      <c r="CC28" s="805"/>
      <c r="CD28" s="805"/>
      <c r="CE28" s="805"/>
      <c r="CF28" s="805"/>
      <c r="CG28" s="816"/>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226"/>
    </row>
    <row r="29" spans="1:131" ht="26.25" customHeight="1" x14ac:dyDescent="0.15">
      <c r="A29" s="238">
        <v>2</v>
      </c>
      <c r="B29" s="807" t="s">
        <v>403</v>
      </c>
      <c r="C29" s="808"/>
      <c r="D29" s="808"/>
      <c r="E29" s="808"/>
      <c r="F29" s="808"/>
      <c r="G29" s="808"/>
      <c r="H29" s="808"/>
      <c r="I29" s="808"/>
      <c r="J29" s="808"/>
      <c r="K29" s="808"/>
      <c r="L29" s="808"/>
      <c r="M29" s="808"/>
      <c r="N29" s="808"/>
      <c r="O29" s="808"/>
      <c r="P29" s="809"/>
      <c r="Q29" s="810">
        <v>844</v>
      </c>
      <c r="R29" s="811"/>
      <c r="S29" s="811"/>
      <c r="T29" s="811"/>
      <c r="U29" s="811"/>
      <c r="V29" s="811">
        <v>839</v>
      </c>
      <c r="W29" s="811"/>
      <c r="X29" s="811"/>
      <c r="Y29" s="811"/>
      <c r="Z29" s="811"/>
      <c r="AA29" s="811">
        <v>6</v>
      </c>
      <c r="AB29" s="811"/>
      <c r="AC29" s="811"/>
      <c r="AD29" s="811"/>
      <c r="AE29" s="812"/>
      <c r="AF29" s="813">
        <v>6</v>
      </c>
      <c r="AG29" s="814"/>
      <c r="AH29" s="814"/>
      <c r="AI29" s="814"/>
      <c r="AJ29" s="815"/>
      <c r="AK29" s="862">
        <v>460</v>
      </c>
      <c r="AL29" s="858"/>
      <c r="AM29" s="858"/>
      <c r="AN29" s="858"/>
      <c r="AO29" s="858"/>
      <c r="AP29" s="858">
        <v>0</v>
      </c>
      <c r="AQ29" s="858"/>
      <c r="AR29" s="858"/>
      <c r="AS29" s="858"/>
      <c r="AT29" s="858"/>
      <c r="AU29" s="858">
        <v>0</v>
      </c>
      <c r="AV29" s="858"/>
      <c r="AW29" s="858"/>
      <c r="AX29" s="858"/>
      <c r="AY29" s="858"/>
      <c r="AZ29" s="859">
        <v>0</v>
      </c>
      <c r="BA29" s="859"/>
      <c r="BB29" s="859"/>
      <c r="BC29" s="859"/>
      <c r="BD29" s="859"/>
      <c r="BE29" s="860"/>
      <c r="BF29" s="860"/>
      <c r="BG29" s="860"/>
      <c r="BH29" s="860"/>
      <c r="BI29" s="861"/>
      <c r="BJ29" s="228"/>
      <c r="BK29" s="228"/>
      <c r="BL29" s="228"/>
      <c r="BM29" s="228"/>
      <c r="BN29" s="228"/>
      <c r="BO29" s="237"/>
      <c r="BP29" s="237"/>
      <c r="BQ29" s="234">
        <v>23</v>
      </c>
      <c r="BR29" s="235"/>
      <c r="BS29" s="804"/>
      <c r="BT29" s="805"/>
      <c r="BU29" s="805"/>
      <c r="BV29" s="805"/>
      <c r="BW29" s="805"/>
      <c r="BX29" s="805"/>
      <c r="BY29" s="805"/>
      <c r="BZ29" s="805"/>
      <c r="CA29" s="805"/>
      <c r="CB29" s="805"/>
      <c r="CC29" s="805"/>
      <c r="CD29" s="805"/>
      <c r="CE29" s="805"/>
      <c r="CF29" s="805"/>
      <c r="CG29" s="816"/>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226"/>
    </row>
    <row r="30" spans="1:131" ht="26.25" customHeight="1" x14ac:dyDescent="0.15">
      <c r="A30" s="238">
        <v>3</v>
      </c>
      <c r="B30" s="807" t="s">
        <v>404</v>
      </c>
      <c r="C30" s="808"/>
      <c r="D30" s="808"/>
      <c r="E30" s="808"/>
      <c r="F30" s="808"/>
      <c r="G30" s="808"/>
      <c r="H30" s="808"/>
      <c r="I30" s="808"/>
      <c r="J30" s="808"/>
      <c r="K30" s="808"/>
      <c r="L30" s="808"/>
      <c r="M30" s="808"/>
      <c r="N30" s="808"/>
      <c r="O30" s="808"/>
      <c r="P30" s="809"/>
      <c r="Q30" s="810">
        <v>584</v>
      </c>
      <c r="R30" s="811"/>
      <c r="S30" s="811"/>
      <c r="T30" s="811"/>
      <c r="U30" s="811"/>
      <c r="V30" s="811">
        <v>532</v>
      </c>
      <c r="W30" s="811"/>
      <c r="X30" s="811"/>
      <c r="Y30" s="811"/>
      <c r="Z30" s="811"/>
      <c r="AA30" s="811">
        <v>52</v>
      </c>
      <c r="AB30" s="811"/>
      <c r="AC30" s="811"/>
      <c r="AD30" s="811"/>
      <c r="AE30" s="812"/>
      <c r="AF30" s="813">
        <v>554</v>
      </c>
      <c r="AG30" s="814"/>
      <c r="AH30" s="814"/>
      <c r="AI30" s="814"/>
      <c r="AJ30" s="815"/>
      <c r="AK30" s="862">
        <v>108</v>
      </c>
      <c r="AL30" s="858"/>
      <c r="AM30" s="858"/>
      <c r="AN30" s="858"/>
      <c r="AO30" s="858"/>
      <c r="AP30" s="858">
        <v>1951</v>
      </c>
      <c r="AQ30" s="858"/>
      <c r="AR30" s="858"/>
      <c r="AS30" s="858"/>
      <c r="AT30" s="858"/>
      <c r="AU30" s="858">
        <v>30</v>
      </c>
      <c r="AV30" s="858"/>
      <c r="AW30" s="858"/>
      <c r="AX30" s="858"/>
      <c r="AY30" s="858"/>
      <c r="AZ30" s="859">
        <v>0</v>
      </c>
      <c r="BA30" s="859"/>
      <c r="BB30" s="859"/>
      <c r="BC30" s="859"/>
      <c r="BD30" s="859"/>
      <c r="BE30" s="860" t="s">
        <v>405</v>
      </c>
      <c r="BF30" s="860"/>
      <c r="BG30" s="860"/>
      <c r="BH30" s="860"/>
      <c r="BI30" s="861"/>
      <c r="BJ30" s="228"/>
      <c r="BK30" s="228"/>
      <c r="BL30" s="228"/>
      <c r="BM30" s="228"/>
      <c r="BN30" s="228"/>
      <c r="BO30" s="237"/>
      <c r="BP30" s="237"/>
      <c r="BQ30" s="234">
        <v>24</v>
      </c>
      <c r="BR30" s="235"/>
      <c r="BS30" s="804"/>
      <c r="BT30" s="805"/>
      <c r="BU30" s="805"/>
      <c r="BV30" s="805"/>
      <c r="BW30" s="805"/>
      <c r="BX30" s="805"/>
      <c r="BY30" s="805"/>
      <c r="BZ30" s="805"/>
      <c r="CA30" s="805"/>
      <c r="CB30" s="805"/>
      <c r="CC30" s="805"/>
      <c r="CD30" s="805"/>
      <c r="CE30" s="805"/>
      <c r="CF30" s="805"/>
      <c r="CG30" s="816"/>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226"/>
    </row>
    <row r="31" spans="1:131" ht="26.25" customHeight="1" x14ac:dyDescent="0.15">
      <c r="A31" s="238">
        <v>4</v>
      </c>
      <c r="B31" s="807" t="s">
        <v>406</v>
      </c>
      <c r="C31" s="808"/>
      <c r="D31" s="808"/>
      <c r="E31" s="808"/>
      <c r="F31" s="808"/>
      <c r="G31" s="808"/>
      <c r="H31" s="808"/>
      <c r="I31" s="808"/>
      <c r="J31" s="808"/>
      <c r="K31" s="808"/>
      <c r="L31" s="808"/>
      <c r="M31" s="808"/>
      <c r="N31" s="808"/>
      <c r="O31" s="808"/>
      <c r="P31" s="809"/>
      <c r="Q31" s="810">
        <v>1250</v>
      </c>
      <c r="R31" s="811"/>
      <c r="S31" s="811"/>
      <c r="T31" s="811"/>
      <c r="U31" s="811"/>
      <c r="V31" s="811">
        <v>1213</v>
      </c>
      <c r="W31" s="811"/>
      <c r="X31" s="811"/>
      <c r="Y31" s="811"/>
      <c r="Z31" s="811"/>
      <c r="AA31" s="811">
        <v>38</v>
      </c>
      <c r="AB31" s="811"/>
      <c r="AC31" s="811"/>
      <c r="AD31" s="811"/>
      <c r="AE31" s="812"/>
      <c r="AF31" s="813">
        <v>242</v>
      </c>
      <c r="AG31" s="814"/>
      <c r="AH31" s="814"/>
      <c r="AI31" s="814"/>
      <c r="AJ31" s="815"/>
      <c r="AK31" s="862">
        <v>850</v>
      </c>
      <c r="AL31" s="858"/>
      <c r="AM31" s="858"/>
      <c r="AN31" s="858"/>
      <c r="AO31" s="858"/>
      <c r="AP31" s="858">
        <v>13358</v>
      </c>
      <c r="AQ31" s="858"/>
      <c r="AR31" s="858"/>
      <c r="AS31" s="858"/>
      <c r="AT31" s="858"/>
      <c r="AU31" s="858">
        <v>9786</v>
      </c>
      <c r="AV31" s="858"/>
      <c r="AW31" s="858"/>
      <c r="AX31" s="858"/>
      <c r="AY31" s="858"/>
      <c r="AZ31" s="859">
        <v>0</v>
      </c>
      <c r="BA31" s="859"/>
      <c r="BB31" s="859"/>
      <c r="BC31" s="859"/>
      <c r="BD31" s="859"/>
      <c r="BE31" s="860" t="s">
        <v>407</v>
      </c>
      <c r="BF31" s="860"/>
      <c r="BG31" s="860"/>
      <c r="BH31" s="860"/>
      <c r="BI31" s="861"/>
      <c r="BJ31" s="228"/>
      <c r="BK31" s="228"/>
      <c r="BL31" s="228"/>
      <c r="BM31" s="228"/>
      <c r="BN31" s="228"/>
      <c r="BO31" s="237"/>
      <c r="BP31" s="237"/>
      <c r="BQ31" s="234">
        <v>25</v>
      </c>
      <c r="BR31" s="235"/>
      <c r="BS31" s="804"/>
      <c r="BT31" s="805"/>
      <c r="BU31" s="805"/>
      <c r="BV31" s="805"/>
      <c r="BW31" s="805"/>
      <c r="BX31" s="805"/>
      <c r="BY31" s="805"/>
      <c r="BZ31" s="805"/>
      <c r="CA31" s="805"/>
      <c r="CB31" s="805"/>
      <c r="CC31" s="805"/>
      <c r="CD31" s="805"/>
      <c r="CE31" s="805"/>
      <c r="CF31" s="805"/>
      <c r="CG31" s="816"/>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226"/>
    </row>
    <row r="32" spans="1:131" ht="26.25" customHeight="1" x14ac:dyDescent="0.15">
      <c r="A32" s="238">
        <v>5</v>
      </c>
      <c r="B32" s="807" t="s">
        <v>408</v>
      </c>
      <c r="C32" s="808"/>
      <c r="D32" s="808"/>
      <c r="E32" s="808"/>
      <c r="F32" s="808"/>
      <c r="G32" s="808"/>
      <c r="H32" s="808"/>
      <c r="I32" s="808"/>
      <c r="J32" s="808"/>
      <c r="K32" s="808"/>
      <c r="L32" s="808"/>
      <c r="M32" s="808"/>
      <c r="N32" s="808"/>
      <c r="O32" s="808"/>
      <c r="P32" s="809"/>
      <c r="Q32" s="810">
        <v>122</v>
      </c>
      <c r="R32" s="811"/>
      <c r="S32" s="811"/>
      <c r="T32" s="811"/>
      <c r="U32" s="811"/>
      <c r="V32" s="811">
        <v>122</v>
      </c>
      <c r="W32" s="811"/>
      <c r="X32" s="811"/>
      <c r="Y32" s="811"/>
      <c r="Z32" s="811"/>
      <c r="AA32" s="811">
        <v>0</v>
      </c>
      <c r="AB32" s="811"/>
      <c r="AC32" s="811"/>
      <c r="AD32" s="811"/>
      <c r="AE32" s="812"/>
      <c r="AF32" s="813" t="s">
        <v>409</v>
      </c>
      <c r="AG32" s="814"/>
      <c r="AH32" s="814"/>
      <c r="AI32" s="814"/>
      <c r="AJ32" s="815"/>
      <c r="AK32" s="862"/>
      <c r="AL32" s="858"/>
      <c r="AM32" s="858"/>
      <c r="AN32" s="858"/>
      <c r="AO32" s="858"/>
      <c r="AP32" s="858"/>
      <c r="AQ32" s="858"/>
      <c r="AR32" s="858"/>
      <c r="AS32" s="858"/>
      <c r="AT32" s="858"/>
      <c r="AU32" s="858"/>
      <c r="AV32" s="858"/>
      <c r="AW32" s="858"/>
      <c r="AX32" s="858"/>
      <c r="AY32" s="858"/>
      <c r="AZ32" s="859"/>
      <c r="BA32" s="859"/>
      <c r="BB32" s="859"/>
      <c r="BC32" s="859"/>
      <c r="BD32" s="859"/>
      <c r="BE32" s="860" t="s">
        <v>410</v>
      </c>
      <c r="BF32" s="860"/>
      <c r="BG32" s="860"/>
      <c r="BH32" s="860"/>
      <c r="BI32" s="861"/>
      <c r="BJ32" s="228"/>
      <c r="BK32" s="228"/>
      <c r="BL32" s="228"/>
      <c r="BM32" s="228"/>
      <c r="BN32" s="228"/>
      <c r="BO32" s="237"/>
      <c r="BP32" s="237"/>
      <c r="BQ32" s="234">
        <v>26</v>
      </c>
      <c r="BR32" s="235"/>
      <c r="BS32" s="804"/>
      <c r="BT32" s="805"/>
      <c r="BU32" s="805"/>
      <c r="BV32" s="805"/>
      <c r="BW32" s="805"/>
      <c r="BX32" s="805"/>
      <c r="BY32" s="805"/>
      <c r="BZ32" s="805"/>
      <c r="CA32" s="805"/>
      <c r="CB32" s="805"/>
      <c r="CC32" s="805"/>
      <c r="CD32" s="805"/>
      <c r="CE32" s="805"/>
      <c r="CF32" s="805"/>
      <c r="CG32" s="816"/>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226"/>
    </row>
    <row r="33" spans="1:131" ht="26.25" customHeight="1" x14ac:dyDescent="0.15">
      <c r="A33" s="238">
        <v>6</v>
      </c>
      <c r="B33" s="807"/>
      <c r="C33" s="808"/>
      <c r="D33" s="808"/>
      <c r="E33" s="808"/>
      <c r="F33" s="808"/>
      <c r="G33" s="808"/>
      <c r="H33" s="808"/>
      <c r="I33" s="808"/>
      <c r="J33" s="808"/>
      <c r="K33" s="808"/>
      <c r="L33" s="808"/>
      <c r="M33" s="808"/>
      <c r="N33" s="808"/>
      <c r="O33" s="808"/>
      <c r="P33" s="809"/>
      <c r="Q33" s="810"/>
      <c r="R33" s="811"/>
      <c r="S33" s="811"/>
      <c r="T33" s="811"/>
      <c r="U33" s="811"/>
      <c r="V33" s="811"/>
      <c r="W33" s="811"/>
      <c r="X33" s="811"/>
      <c r="Y33" s="811"/>
      <c r="Z33" s="811"/>
      <c r="AA33" s="811"/>
      <c r="AB33" s="811"/>
      <c r="AC33" s="811"/>
      <c r="AD33" s="811"/>
      <c r="AE33" s="812"/>
      <c r="AF33" s="813"/>
      <c r="AG33" s="814"/>
      <c r="AH33" s="814"/>
      <c r="AI33" s="814"/>
      <c r="AJ33" s="815"/>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4"/>
      <c r="BT33" s="805"/>
      <c r="BU33" s="805"/>
      <c r="BV33" s="805"/>
      <c r="BW33" s="805"/>
      <c r="BX33" s="805"/>
      <c r="BY33" s="805"/>
      <c r="BZ33" s="805"/>
      <c r="CA33" s="805"/>
      <c r="CB33" s="805"/>
      <c r="CC33" s="805"/>
      <c r="CD33" s="805"/>
      <c r="CE33" s="805"/>
      <c r="CF33" s="805"/>
      <c r="CG33" s="816"/>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226"/>
    </row>
    <row r="34" spans="1:131" ht="26.25" customHeight="1" x14ac:dyDescent="0.15">
      <c r="A34" s="238">
        <v>7</v>
      </c>
      <c r="B34" s="807"/>
      <c r="C34" s="808"/>
      <c r="D34" s="808"/>
      <c r="E34" s="808"/>
      <c r="F34" s="808"/>
      <c r="G34" s="808"/>
      <c r="H34" s="808"/>
      <c r="I34" s="808"/>
      <c r="J34" s="808"/>
      <c r="K34" s="808"/>
      <c r="L34" s="808"/>
      <c r="M34" s="808"/>
      <c r="N34" s="808"/>
      <c r="O34" s="808"/>
      <c r="P34" s="809"/>
      <c r="Q34" s="810"/>
      <c r="R34" s="811"/>
      <c r="S34" s="811"/>
      <c r="T34" s="811"/>
      <c r="U34" s="811"/>
      <c r="V34" s="811"/>
      <c r="W34" s="811"/>
      <c r="X34" s="811"/>
      <c r="Y34" s="811"/>
      <c r="Z34" s="811"/>
      <c r="AA34" s="811"/>
      <c r="AB34" s="811"/>
      <c r="AC34" s="811"/>
      <c r="AD34" s="811"/>
      <c r="AE34" s="812"/>
      <c r="AF34" s="813"/>
      <c r="AG34" s="814"/>
      <c r="AH34" s="814"/>
      <c r="AI34" s="814"/>
      <c r="AJ34" s="815"/>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4"/>
      <c r="BT34" s="805"/>
      <c r="BU34" s="805"/>
      <c r="BV34" s="805"/>
      <c r="BW34" s="805"/>
      <c r="BX34" s="805"/>
      <c r="BY34" s="805"/>
      <c r="BZ34" s="805"/>
      <c r="CA34" s="805"/>
      <c r="CB34" s="805"/>
      <c r="CC34" s="805"/>
      <c r="CD34" s="805"/>
      <c r="CE34" s="805"/>
      <c r="CF34" s="805"/>
      <c r="CG34" s="816"/>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226"/>
    </row>
    <row r="35" spans="1:131" ht="26.25" customHeight="1" x14ac:dyDescent="0.15">
      <c r="A35" s="238">
        <v>8</v>
      </c>
      <c r="B35" s="807"/>
      <c r="C35" s="808"/>
      <c r="D35" s="808"/>
      <c r="E35" s="808"/>
      <c r="F35" s="808"/>
      <c r="G35" s="808"/>
      <c r="H35" s="808"/>
      <c r="I35" s="808"/>
      <c r="J35" s="808"/>
      <c r="K35" s="808"/>
      <c r="L35" s="808"/>
      <c r="M35" s="808"/>
      <c r="N35" s="808"/>
      <c r="O35" s="808"/>
      <c r="P35" s="809"/>
      <c r="Q35" s="810"/>
      <c r="R35" s="811"/>
      <c r="S35" s="811"/>
      <c r="T35" s="811"/>
      <c r="U35" s="811"/>
      <c r="V35" s="811"/>
      <c r="W35" s="811"/>
      <c r="X35" s="811"/>
      <c r="Y35" s="811"/>
      <c r="Z35" s="811"/>
      <c r="AA35" s="811"/>
      <c r="AB35" s="811"/>
      <c r="AC35" s="811"/>
      <c r="AD35" s="811"/>
      <c r="AE35" s="812"/>
      <c r="AF35" s="813"/>
      <c r="AG35" s="814"/>
      <c r="AH35" s="814"/>
      <c r="AI35" s="814"/>
      <c r="AJ35" s="815"/>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4"/>
      <c r="BT35" s="805"/>
      <c r="BU35" s="805"/>
      <c r="BV35" s="805"/>
      <c r="BW35" s="805"/>
      <c r="BX35" s="805"/>
      <c r="BY35" s="805"/>
      <c r="BZ35" s="805"/>
      <c r="CA35" s="805"/>
      <c r="CB35" s="805"/>
      <c r="CC35" s="805"/>
      <c r="CD35" s="805"/>
      <c r="CE35" s="805"/>
      <c r="CF35" s="805"/>
      <c r="CG35" s="816"/>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226"/>
    </row>
    <row r="36" spans="1:131" ht="26.25" customHeight="1" x14ac:dyDescent="0.15">
      <c r="A36" s="238">
        <v>9</v>
      </c>
      <c r="B36" s="807"/>
      <c r="C36" s="808"/>
      <c r="D36" s="808"/>
      <c r="E36" s="808"/>
      <c r="F36" s="808"/>
      <c r="G36" s="808"/>
      <c r="H36" s="808"/>
      <c r="I36" s="808"/>
      <c r="J36" s="808"/>
      <c r="K36" s="808"/>
      <c r="L36" s="808"/>
      <c r="M36" s="808"/>
      <c r="N36" s="808"/>
      <c r="O36" s="808"/>
      <c r="P36" s="809"/>
      <c r="Q36" s="810"/>
      <c r="R36" s="811"/>
      <c r="S36" s="811"/>
      <c r="T36" s="811"/>
      <c r="U36" s="811"/>
      <c r="V36" s="811"/>
      <c r="W36" s="811"/>
      <c r="X36" s="811"/>
      <c r="Y36" s="811"/>
      <c r="Z36" s="811"/>
      <c r="AA36" s="811"/>
      <c r="AB36" s="811"/>
      <c r="AC36" s="811"/>
      <c r="AD36" s="811"/>
      <c r="AE36" s="812"/>
      <c r="AF36" s="813"/>
      <c r="AG36" s="814"/>
      <c r="AH36" s="814"/>
      <c r="AI36" s="814"/>
      <c r="AJ36" s="815"/>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4"/>
      <c r="BT36" s="805"/>
      <c r="BU36" s="805"/>
      <c r="BV36" s="805"/>
      <c r="BW36" s="805"/>
      <c r="BX36" s="805"/>
      <c r="BY36" s="805"/>
      <c r="BZ36" s="805"/>
      <c r="CA36" s="805"/>
      <c r="CB36" s="805"/>
      <c r="CC36" s="805"/>
      <c r="CD36" s="805"/>
      <c r="CE36" s="805"/>
      <c r="CF36" s="805"/>
      <c r="CG36" s="816"/>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226"/>
    </row>
    <row r="37" spans="1:131" ht="26.25" customHeight="1" x14ac:dyDescent="0.15">
      <c r="A37" s="238">
        <v>10</v>
      </c>
      <c r="B37" s="807"/>
      <c r="C37" s="808"/>
      <c r="D37" s="808"/>
      <c r="E37" s="808"/>
      <c r="F37" s="808"/>
      <c r="G37" s="808"/>
      <c r="H37" s="808"/>
      <c r="I37" s="808"/>
      <c r="J37" s="808"/>
      <c r="K37" s="808"/>
      <c r="L37" s="808"/>
      <c r="M37" s="808"/>
      <c r="N37" s="808"/>
      <c r="O37" s="808"/>
      <c r="P37" s="809"/>
      <c r="Q37" s="810"/>
      <c r="R37" s="811"/>
      <c r="S37" s="811"/>
      <c r="T37" s="811"/>
      <c r="U37" s="811"/>
      <c r="V37" s="811"/>
      <c r="W37" s="811"/>
      <c r="X37" s="811"/>
      <c r="Y37" s="811"/>
      <c r="Z37" s="811"/>
      <c r="AA37" s="811"/>
      <c r="AB37" s="811"/>
      <c r="AC37" s="811"/>
      <c r="AD37" s="811"/>
      <c r="AE37" s="812"/>
      <c r="AF37" s="813"/>
      <c r="AG37" s="814"/>
      <c r="AH37" s="814"/>
      <c r="AI37" s="814"/>
      <c r="AJ37" s="815"/>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4"/>
      <c r="BT37" s="805"/>
      <c r="BU37" s="805"/>
      <c r="BV37" s="805"/>
      <c r="BW37" s="805"/>
      <c r="BX37" s="805"/>
      <c r="BY37" s="805"/>
      <c r="BZ37" s="805"/>
      <c r="CA37" s="805"/>
      <c r="CB37" s="805"/>
      <c r="CC37" s="805"/>
      <c r="CD37" s="805"/>
      <c r="CE37" s="805"/>
      <c r="CF37" s="805"/>
      <c r="CG37" s="816"/>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226"/>
    </row>
    <row r="38" spans="1:131" ht="26.25" customHeight="1" x14ac:dyDescent="0.15">
      <c r="A38" s="238">
        <v>11</v>
      </c>
      <c r="B38" s="807"/>
      <c r="C38" s="808"/>
      <c r="D38" s="808"/>
      <c r="E38" s="808"/>
      <c r="F38" s="808"/>
      <c r="G38" s="808"/>
      <c r="H38" s="808"/>
      <c r="I38" s="808"/>
      <c r="J38" s="808"/>
      <c r="K38" s="808"/>
      <c r="L38" s="808"/>
      <c r="M38" s="808"/>
      <c r="N38" s="808"/>
      <c r="O38" s="808"/>
      <c r="P38" s="809"/>
      <c r="Q38" s="810"/>
      <c r="R38" s="811"/>
      <c r="S38" s="811"/>
      <c r="T38" s="811"/>
      <c r="U38" s="811"/>
      <c r="V38" s="811"/>
      <c r="W38" s="811"/>
      <c r="X38" s="811"/>
      <c r="Y38" s="811"/>
      <c r="Z38" s="811"/>
      <c r="AA38" s="811"/>
      <c r="AB38" s="811"/>
      <c r="AC38" s="811"/>
      <c r="AD38" s="811"/>
      <c r="AE38" s="812"/>
      <c r="AF38" s="813"/>
      <c r="AG38" s="814"/>
      <c r="AH38" s="814"/>
      <c r="AI38" s="814"/>
      <c r="AJ38" s="81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4"/>
      <c r="BT38" s="805"/>
      <c r="BU38" s="805"/>
      <c r="BV38" s="805"/>
      <c r="BW38" s="805"/>
      <c r="BX38" s="805"/>
      <c r="BY38" s="805"/>
      <c r="BZ38" s="805"/>
      <c r="CA38" s="805"/>
      <c r="CB38" s="805"/>
      <c r="CC38" s="805"/>
      <c r="CD38" s="805"/>
      <c r="CE38" s="805"/>
      <c r="CF38" s="805"/>
      <c r="CG38" s="816"/>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226"/>
    </row>
    <row r="39" spans="1:131" ht="26.25" customHeight="1" x14ac:dyDescent="0.15">
      <c r="A39" s="238">
        <v>12</v>
      </c>
      <c r="B39" s="807"/>
      <c r="C39" s="808"/>
      <c r="D39" s="808"/>
      <c r="E39" s="808"/>
      <c r="F39" s="808"/>
      <c r="G39" s="808"/>
      <c r="H39" s="808"/>
      <c r="I39" s="808"/>
      <c r="J39" s="808"/>
      <c r="K39" s="808"/>
      <c r="L39" s="808"/>
      <c r="M39" s="808"/>
      <c r="N39" s="808"/>
      <c r="O39" s="808"/>
      <c r="P39" s="809"/>
      <c r="Q39" s="810"/>
      <c r="R39" s="811"/>
      <c r="S39" s="811"/>
      <c r="T39" s="811"/>
      <c r="U39" s="811"/>
      <c r="V39" s="811"/>
      <c r="W39" s="811"/>
      <c r="X39" s="811"/>
      <c r="Y39" s="811"/>
      <c r="Z39" s="811"/>
      <c r="AA39" s="811"/>
      <c r="AB39" s="811"/>
      <c r="AC39" s="811"/>
      <c r="AD39" s="811"/>
      <c r="AE39" s="812"/>
      <c r="AF39" s="813"/>
      <c r="AG39" s="814"/>
      <c r="AH39" s="814"/>
      <c r="AI39" s="814"/>
      <c r="AJ39" s="81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4"/>
      <c r="BT39" s="805"/>
      <c r="BU39" s="805"/>
      <c r="BV39" s="805"/>
      <c r="BW39" s="805"/>
      <c r="BX39" s="805"/>
      <c r="BY39" s="805"/>
      <c r="BZ39" s="805"/>
      <c r="CA39" s="805"/>
      <c r="CB39" s="805"/>
      <c r="CC39" s="805"/>
      <c r="CD39" s="805"/>
      <c r="CE39" s="805"/>
      <c r="CF39" s="805"/>
      <c r="CG39" s="816"/>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226"/>
    </row>
    <row r="40" spans="1:131" ht="26.25" customHeight="1" x14ac:dyDescent="0.15">
      <c r="A40" s="234">
        <v>13</v>
      </c>
      <c r="B40" s="807"/>
      <c r="C40" s="808"/>
      <c r="D40" s="808"/>
      <c r="E40" s="808"/>
      <c r="F40" s="808"/>
      <c r="G40" s="808"/>
      <c r="H40" s="808"/>
      <c r="I40" s="808"/>
      <c r="J40" s="808"/>
      <c r="K40" s="808"/>
      <c r="L40" s="808"/>
      <c r="M40" s="808"/>
      <c r="N40" s="808"/>
      <c r="O40" s="808"/>
      <c r="P40" s="809"/>
      <c r="Q40" s="810"/>
      <c r="R40" s="811"/>
      <c r="S40" s="811"/>
      <c r="T40" s="811"/>
      <c r="U40" s="811"/>
      <c r="V40" s="811"/>
      <c r="W40" s="811"/>
      <c r="X40" s="811"/>
      <c r="Y40" s="811"/>
      <c r="Z40" s="811"/>
      <c r="AA40" s="811"/>
      <c r="AB40" s="811"/>
      <c r="AC40" s="811"/>
      <c r="AD40" s="811"/>
      <c r="AE40" s="812"/>
      <c r="AF40" s="813"/>
      <c r="AG40" s="814"/>
      <c r="AH40" s="814"/>
      <c r="AI40" s="814"/>
      <c r="AJ40" s="81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4"/>
      <c r="BT40" s="805"/>
      <c r="BU40" s="805"/>
      <c r="BV40" s="805"/>
      <c r="BW40" s="805"/>
      <c r="BX40" s="805"/>
      <c r="BY40" s="805"/>
      <c r="BZ40" s="805"/>
      <c r="CA40" s="805"/>
      <c r="CB40" s="805"/>
      <c r="CC40" s="805"/>
      <c r="CD40" s="805"/>
      <c r="CE40" s="805"/>
      <c r="CF40" s="805"/>
      <c r="CG40" s="816"/>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226"/>
    </row>
    <row r="41" spans="1:131" ht="26.25" customHeight="1" x14ac:dyDescent="0.15">
      <c r="A41" s="234">
        <v>14</v>
      </c>
      <c r="B41" s="807"/>
      <c r="C41" s="808"/>
      <c r="D41" s="808"/>
      <c r="E41" s="808"/>
      <c r="F41" s="808"/>
      <c r="G41" s="808"/>
      <c r="H41" s="808"/>
      <c r="I41" s="808"/>
      <c r="J41" s="808"/>
      <c r="K41" s="808"/>
      <c r="L41" s="808"/>
      <c r="M41" s="808"/>
      <c r="N41" s="808"/>
      <c r="O41" s="808"/>
      <c r="P41" s="809"/>
      <c r="Q41" s="810"/>
      <c r="R41" s="811"/>
      <c r="S41" s="811"/>
      <c r="T41" s="811"/>
      <c r="U41" s="811"/>
      <c r="V41" s="811"/>
      <c r="W41" s="811"/>
      <c r="X41" s="811"/>
      <c r="Y41" s="811"/>
      <c r="Z41" s="811"/>
      <c r="AA41" s="811"/>
      <c r="AB41" s="811"/>
      <c r="AC41" s="811"/>
      <c r="AD41" s="811"/>
      <c r="AE41" s="812"/>
      <c r="AF41" s="813"/>
      <c r="AG41" s="814"/>
      <c r="AH41" s="814"/>
      <c r="AI41" s="814"/>
      <c r="AJ41" s="81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4"/>
      <c r="BT41" s="805"/>
      <c r="BU41" s="805"/>
      <c r="BV41" s="805"/>
      <c r="BW41" s="805"/>
      <c r="BX41" s="805"/>
      <c r="BY41" s="805"/>
      <c r="BZ41" s="805"/>
      <c r="CA41" s="805"/>
      <c r="CB41" s="805"/>
      <c r="CC41" s="805"/>
      <c r="CD41" s="805"/>
      <c r="CE41" s="805"/>
      <c r="CF41" s="805"/>
      <c r="CG41" s="816"/>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226"/>
    </row>
    <row r="42" spans="1:131" ht="26.25" customHeight="1" x14ac:dyDescent="0.15">
      <c r="A42" s="234">
        <v>15</v>
      </c>
      <c r="B42" s="807"/>
      <c r="C42" s="808"/>
      <c r="D42" s="808"/>
      <c r="E42" s="808"/>
      <c r="F42" s="808"/>
      <c r="G42" s="808"/>
      <c r="H42" s="808"/>
      <c r="I42" s="808"/>
      <c r="J42" s="808"/>
      <c r="K42" s="808"/>
      <c r="L42" s="808"/>
      <c r="M42" s="808"/>
      <c r="N42" s="808"/>
      <c r="O42" s="808"/>
      <c r="P42" s="809"/>
      <c r="Q42" s="810"/>
      <c r="R42" s="811"/>
      <c r="S42" s="811"/>
      <c r="T42" s="811"/>
      <c r="U42" s="811"/>
      <c r="V42" s="811"/>
      <c r="W42" s="811"/>
      <c r="X42" s="811"/>
      <c r="Y42" s="811"/>
      <c r="Z42" s="811"/>
      <c r="AA42" s="811"/>
      <c r="AB42" s="811"/>
      <c r="AC42" s="811"/>
      <c r="AD42" s="811"/>
      <c r="AE42" s="812"/>
      <c r="AF42" s="813"/>
      <c r="AG42" s="814"/>
      <c r="AH42" s="814"/>
      <c r="AI42" s="814"/>
      <c r="AJ42" s="81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4"/>
      <c r="BT42" s="805"/>
      <c r="BU42" s="805"/>
      <c r="BV42" s="805"/>
      <c r="BW42" s="805"/>
      <c r="BX42" s="805"/>
      <c r="BY42" s="805"/>
      <c r="BZ42" s="805"/>
      <c r="CA42" s="805"/>
      <c r="CB42" s="805"/>
      <c r="CC42" s="805"/>
      <c r="CD42" s="805"/>
      <c r="CE42" s="805"/>
      <c r="CF42" s="805"/>
      <c r="CG42" s="816"/>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226"/>
    </row>
    <row r="43" spans="1:131" ht="26.25" customHeight="1" x14ac:dyDescent="0.15">
      <c r="A43" s="234">
        <v>16</v>
      </c>
      <c r="B43" s="807"/>
      <c r="C43" s="808"/>
      <c r="D43" s="808"/>
      <c r="E43" s="808"/>
      <c r="F43" s="808"/>
      <c r="G43" s="808"/>
      <c r="H43" s="808"/>
      <c r="I43" s="808"/>
      <c r="J43" s="808"/>
      <c r="K43" s="808"/>
      <c r="L43" s="808"/>
      <c r="M43" s="808"/>
      <c r="N43" s="808"/>
      <c r="O43" s="808"/>
      <c r="P43" s="809"/>
      <c r="Q43" s="810"/>
      <c r="R43" s="811"/>
      <c r="S43" s="811"/>
      <c r="T43" s="811"/>
      <c r="U43" s="811"/>
      <c r="V43" s="811"/>
      <c r="W43" s="811"/>
      <c r="X43" s="811"/>
      <c r="Y43" s="811"/>
      <c r="Z43" s="811"/>
      <c r="AA43" s="811"/>
      <c r="AB43" s="811"/>
      <c r="AC43" s="811"/>
      <c r="AD43" s="811"/>
      <c r="AE43" s="812"/>
      <c r="AF43" s="813"/>
      <c r="AG43" s="814"/>
      <c r="AH43" s="814"/>
      <c r="AI43" s="814"/>
      <c r="AJ43" s="81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4"/>
      <c r="BT43" s="805"/>
      <c r="BU43" s="805"/>
      <c r="BV43" s="805"/>
      <c r="BW43" s="805"/>
      <c r="BX43" s="805"/>
      <c r="BY43" s="805"/>
      <c r="BZ43" s="805"/>
      <c r="CA43" s="805"/>
      <c r="CB43" s="805"/>
      <c r="CC43" s="805"/>
      <c r="CD43" s="805"/>
      <c r="CE43" s="805"/>
      <c r="CF43" s="805"/>
      <c r="CG43" s="816"/>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226"/>
    </row>
    <row r="44" spans="1:131" ht="26.25" customHeight="1" x14ac:dyDescent="0.15">
      <c r="A44" s="234">
        <v>17</v>
      </c>
      <c r="B44" s="807"/>
      <c r="C44" s="808"/>
      <c r="D44" s="808"/>
      <c r="E44" s="808"/>
      <c r="F44" s="808"/>
      <c r="G44" s="808"/>
      <c r="H44" s="808"/>
      <c r="I44" s="808"/>
      <c r="J44" s="808"/>
      <c r="K44" s="808"/>
      <c r="L44" s="808"/>
      <c r="M44" s="808"/>
      <c r="N44" s="808"/>
      <c r="O44" s="808"/>
      <c r="P44" s="809"/>
      <c r="Q44" s="810"/>
      <c r="R44" s="811"/>
      <c r="S44" s="811"/>
      <c r="T44" s="811"/>
      <c r="U44" s="811"/>
      <c r="V44" s="811"/>
      <c r="W44" s="811"/>
      <c r="X44" s="811"/>
      <c r="Y44" s="811"/>
      <c r="Z44" s="811"/>
      <c r="AA44" s="811"/>
      <c r="AB44" s="811"/>
      <c r="AC44" s="811"/>
      <c r="AD44" s="811"/>
      <c r="AE44" s="812"/>
      <c r="AF44" s="813"/>
      <c r="AG44" s="814"/>
      <c r="AH44" s="814"/>
      <c r="AI44" s="814"/>
      <c r="AJ44" s="81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4"/>
      <c r="BT44" s="805"/>
      <c r="BU44" s="805"/>
      <c r="BV44" s="805"/>
      <c r="BW44" s="805"/>
      <c r="BX44" s="805"/>
      <c r="BY44" s="805"/>
      <c r="BZ44" s="805"/>
      <c r="CA44" s="805"/>
      <c r="CB44" s="805"/>
      <c r="CC44" s="805"/>
      <c r="CD44" s="805"/>
      <c r="CE44" s="805"/>
      <c r="CF44" s="805"/>
      <c r="CG44" s="816"/>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226"/>
    </row>
    <row r="45" spans="1:131" ht="26.25" customHeight="1" x14ac:dyDescent="0.15">
      <c r="A45" s="234">
        <v>18</v>
      </c>
      <c r="B45" s="807"/>
      <c r="C45" s="808"/>
      <c r="D45" s="808"/>
      <c r="E45" s="808"/>
      <c r="F45" s="808"/>
      <c r="G45" s="808"/>
      <c r="H45" s="808"/>
      <c r="I45" s="808"/>
      <c r="J45" s="808"/>
      <c r="K45" s="808"/>
      <c r="L45" s="808"/>
      <c r="M45" s="808"/>
      <c r="N45" s="808"/>
      <c r="O45" s="808"/>
      <c r="P45" s="809"/>
      <c r="Q45" s="810"/>
      <c r="R45" s="811"/>
      <c r="S45" s="811"/>
      <c r="T45" s="811"/>
      <c r="U45" s="811"/>
      <c r="V45" s="811"/>
      <c r="W45" s="811"/>
      <c r="X45" s="811"/>
      <c r="Y45" s="811"/>
      <c r="Z45" s="811"/>
      <c r="AA45" s="811"/>
      <c r="AB45" s="811"/>
      <c r="AC45" s="811"/>
      <c r="AD45" s="811"/>
      <c r="AE45" s="812"/>
      <c r="AF45" s="813"/>
      <c r="AG45" s="814"/>
      <c r="AH45" s="814"/>
      <c r="AI45" s="814"/>
      <c r="AJ45" s="81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4"/>
      <c r="BT45" s="805"/>
      <c r="BU45" s="805"/>
      <c r="BV45" s="805"/>
      <c r="BW45" s="805"/>
      <c r="BX45" s="805"/>
      <c r="BY45" s="805"/>
      <c r="BZ45" s="805"/>
      <c r="CA45" s="805"/>
      <c r="CB45" s="805"/>
      <c r="CC45" s="805"/>
      <c r="CD45" s="805"/>
      <c r="CE45" s="805"/>
      <c r="CF45" s="805"/>
      <c r="CG45" s="816"/>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226"/>
    </row>
    <row r="46" spans="1:131" ht="26.25" customHeight="1" x14ac:dyDescent="0.15">
      <c r="A46" s="234">
        <v>19</v>
      </c>
      <c r="B46" s="807"/>
      <c r="C46" s="808"/>
      <c r="D46" s="808"/>
      <c r="E46" s="808"/>
      <c r="F46" s="808"/>
      <c r="G46" s="808"/>
      <c r="H46" s="808"/>
      <c r="I46" s="808"/>
      <c r="J46" s="808"/>
      <c r="K46" s="808"/>
      <c r="L46" s="808"/>
      <c r="M46" s="808"/>
      <c r="N46" s="808"/>
      <c r="O46" s="808"/>
      <c r="P46" s="809"/>
      <c r="Q46" s="810"/>
      <c r="R46" s="811"/>
      <c r="S46" s="811"/>
      <c r="T46" s="811"/>
      <c r="U46" s="811"/>
      <c r="V46" s="811"/>
      <c r="W46" s="811"/>
      <c r="X46" s="811"/>
      <c r="Y46" s="811"/>
      <c r="Z46" s="811"/>
      <c r="AA46" s="811"/>
      <c r="AB46" s="811"/>
      <c r="AC46" s="811"/>
      <c r="AD46" s="811"/>
      <c r="AE46" s="812"/>
      <c r="AF46" s="813"/>
      <c r="AG46" s="814"/>
      <c r="AH46" s="814"/>
      <c r="AI46" s="814"/>
      <c r="AJ46" s="81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4"/>
      <c r="BT46" s="805"/>
      <c r="BU46" s="805"/>
      <c r="BV46" s="805"/>
      <c r="BW46" s="805"/>
      <c r="BX46" s="805"/>
      <c r="BY46" s="805"/>
      <c r="BZ46" s="805"/>
      <c r="CA46" s="805"/>
      <c r="CB46" s="805"/>
      <c r="CC46" s="805"/>
      <c r="CD46" s="805"/>
      <c r="CE46" s="805"/>
      <c r="CF46" s="805"/>
      <c r="CG46" s="816"/>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226"/>
    </row>
    <row r="47" spans="1:131" ht="26.25" customHeight="1" x14ac:dyDescent="0.15">
      <c r="A47" s="234">
        <v>20</v>
      </c>
      <c r="B47" s="807"/>
      <c r="C47" s="808"/>
      <c r="D47" s="808"/>
      <c r="E47" s="808"/>
      <c r="F47" s="808"/>
      <c r="G47" s="808"/>
      <c r="H47" s="808"/>
      <c r="I47" s="808"/>
      <c r="J47" s="808"/>
      <c r="K47" s="808"/>
      <c r="L47" s="808"/>
      <c r="M47" s="808"/>
      <c r="N47" s="808"/>
      <c r="O47" s="808"/>
      <c r="P47" s="809"/>
      <c r="Q47" s="810"/>
      <c r="R47" s="811"/>
      <c r="S47" s="811"/>
      <c r="T47" s="811"/>
      <c r="U47" s="811"/>
      <c r="V47" s="811"/>
      <c r="W47" s="811"/>
      <c r="X47" s="811"/>
      <c r="Y47" s="811"/>
      <c r="Z47" s="811"/>
      <c r="AA47" s="811"/>
      <c r="AB47" s="811"/>
      <c r="AC47" s="811"/>
      <c r="AD47" s="811"/>
      <c r="AE47" s="812"/>
      <c r="AF47" s="813"/>
      <c r="AG47" s="814"/>
      <c r="AH47" s="814"/>
      <c r="AI47" s="814"/>
      <c r="AJ47" s="81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4"/>
      <c r="BT47" s="805"/>
      <c r="BU47" s="805"/>
      <c r="BV47" s="805"/>
      <c r="BW47" s="805"/>
      <c r="BX47" s="805"/>
      <c r="BY47" s="805"/>
      <c r="BZ47" s="805"/>
      <c r="CA47" s="805"/>
      <c r="CB47" s="805"/>
      <c r="CC47" s="805"/>
      <c r="CD47" s="805"/>
      <c r="CE47" s="805"/>
      <c r="CF47" s="805"/>
      <c r="CG47" s="816"/>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226"/>
    </row>
    <row r="48" spans="1:131" ht="26.25" customHeight="1" x14ac:dyDescent="0.15">
      <c r="A48" s="234">
        <v>21</v>
      </c>
      <c r="B48" s="807"/>
      <c r="C48" s="808"/>
      <c r="D48" s="808"/>
      <c r="E48" s="808"/>
      <c r="F48" s="808"/>
      <c r="G48" s="808"/>
      <c r="H48" s="808"/>
      <c r="I48" s="808"/>
      <c r="J48" s="808"/>
      <c r="K48" s="808"/>
      <c r="L48" s="808"/>
      <c r="M48" s="808"/>
      <c r="N48" s="808"/>
      <c r="O48" s="808"/>
      <c r="P48" s="809"/>
      <c r="Q48" s="810"/>
      <c r="R48" s="811"/>
      <c r="S48" s="811"/>
      <c r="T48" s="811"/>
      <c r="U48" s="811"/>
      <c r="V48" s="811"/>
      <c r="W48" s="811"/>
      <c r="X48" s="811"/>
      <c r="Y48" s="811"/>
      <c r="Z48" s="811"/>
      <c r="AA48" s="811"/>
      <c r="AB48" s="811"/>
      <c r="AC48" s="811"/>
      <c r="AD48" s="811"/>
      <c r="AE48" s="812"/>
      <c r="AF48" s="813"/>
      <c r="AG48" s="814"/>
      <c r="AH48" s="814"/>
      <c r="AI48" s="814"/>
      <c r="AJ48" s="81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4"/>
      <c r="BT48" s="805"/>
      <c r="BU48" s="805"/>
      <c r="BV48" s="805"/>
      <c r="BW48" s="805"/>
      <c r="BX48" s="805"/>
      <c r="BY48" s="805"/>
      <c r="BZ48" s="805"/>
      <c r="CA48" s="805"/>
      <c r="CB48" s="805"/>
      <c r="CC48" s="805"/>
      <c r="CD48" s="805"/>
      <c r="CE48" s="805"/>
      <c r="CF48" s="805"/>
      <c r="CG48" s="816"/>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226"/>
    </row>
    <row r="49" spans="1:131" ht="26.25" customHeight="1" x14ac:dyDescent="0.15">
      <c r="A49" s="234">
        <v>22</v>
      </c>
      <c r="B49" s="807"/>
      <c r="C49" s="808"/>
      <c r="D49" s="808"/>
      <c r="E49" s="808"/>
      <c r="F49" s="808"/>
      <c r="G49" s="808"/>
      <c r="H49" s="808"/>
      <c r="I49" s="808"/>
      <c r="J49" s="808"/>
      <c r="K49" s="808"/>
      <c r="L49" s="808"/>
      <c r="M49" s="808"/>
      <c r="N49" s="808"/>
      <c r="O49" s="808"/>
      <c r="P49" s="809"/>
      <c r="Q49" s="810"/>
      <c r="R49" s="811"/>
      <c r="S49" s="811"/>
      <c r="T49" s="811"/>
      <c r="U49" s="811"/>
      <c r="V49" s="811"/>
      <c r="W49" s="811"/>
      <c r="X49" s="811"/>
      <c r="Y49" s="811"/>
      <c r="Z49" s="811"/>
      <c r="AA49" s="811"/>
      <c r="AB49" s="811"/>
      <c r="AC49" s="811"/>
      <c r="AD49" s="811"/>
      <c r="AE49" s="812"/>
      <c r="AF49" s="813"/>
      <c r="AG49" s="814"/>
      <c r="AH49" s="814"/>
      <c r="AI49" s="814"/>
      <c r="AJ49" s="81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4"/>
      <c r="BT49" s="805"/>
      <c r="BU49" s="805"/>
      <c r="BV49" s="805"/>
      <c r="BW49" s="805"/>
      <c r="BX49" s="805"/>
      <c r="BY49" s="805"/>
      <c r="BZ49" s="805"/>
      <c r="CA49" s="805"/>
      <c r="CB49" s="805"/>
      <c r="CC49" s="805"/>
      <c r="CD49" s="805"/>
      <c r="CE49" s="805"/>
      <c r="CF49" s="805"/>
      <c r="CG49" s="816"/>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226"/>
    </row>
    <row r="50" spans="1:131" ht="26.25" customHeight="1" x14ac:dyDescent="0.15">
      <c r="A50" s="234">
        <v>23</v>
      </c>
      <c r="B50" s="807"/>
      <c r="C50" s="808"/>
      <c r="D50" s="808"/>
      <c r="E50" s="808"/>
      <c r="F50" s="808"/>
      <c r="G50" s="808"/>
      <c r="H50" s="808"/>
      <c r="I50" s="808"/>
      <c r="J50" s="808"/>
      <c r="K50" s="808"/>
      <c r="L50" s="808"/>
      <c r="M50" s="808"/>
      <c r="N50" s="808"/>
      <c r="O50" s="808"/>
      <c r="P50" s="809"/>
      <c r="Q50" s="863"/>
      <c r="R50" s="864"/>
      <c r="S50" s="864"/>
      <c r="T50" s="864"/>
      <c r="U50" s="864"/>
      <c r="V50" s="864"/>
      <c r="W50" s="864"/>
      <c r="X50" s="864"/>
      <c r="Y50" s="864"/>
      <c r="Z50" s="864"/>
      <c r="AA50" s="864"/>
      <c r="AB50" s="864"/>
      <c r="AC50" s="864"/>
      <c r="AD50" s="864"/>
      <c r="AE50" s="865"/>
      <c r="AF50" s="813"/>
      <c r="AG50" s="814"/>
      <c r="AH50" s="814"/>
      <c r="AI50" s="814"/>
      <c r="AJ50" s="81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4"/>
      <c r="BT50" s="805"/>
      <c r="BU50" s="805"/>
      <c r="BV50" s="805"/>
      <c r="BW50" s="805"/>
      <c r="BX50" s="805"/>
      <c r="BY50" s="805"/>
      <c r="BZ50" s="805"/>
      <c r="CA50" s="805"/>
      <c r="CB50" s="805"/>
      <c r="CC50" s="805"/>
      <c r="CD50" s="805"/>
      <c r="CE50" s="805"/>
      <c r="CF50" s="805"/>
      <c r="CG50" s="816"/>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226"/>
    </row>
    <row r="51" spans="1:131" ht="26.25" customHeight="1" x14ac:dyDescent="0.15">
      <c r="A51" s="234">
        <v>24</v>
      </c>
      <c r="B51" s="807"/>
      <c r="C51" s="808"/>
      <c r="D51" s="808"/>
      <c r="E51" s="808"/>
      <c r="F51" s="808"/>
      <c r="G51" s="808"/>
      <c r="H51" s="808"/>
      <c r="I51" s="808"/>
      <c r="J51" s="808"/>
      <c r="K51" s="808"/>
      <c r="L51" s="808"/>
      <c r="M51" s="808"/>
      <c r="N51" s="808"/>
      <c r="O51" s="808"/>
      <c r="P51" s="809"/>
      <c r="Q51" s="863"/>
      <c r="R51" s="864"/>
      <c r="S51" s="864"/>
      <c r="T51" s="864"/>
      <c r="U51" s="864"/>
      <c r="V51" s="864"/>
      <c r="W51" s="864"/>
      <c r="X51" s="864"/>
      <c r="Y51" s="864"/>
      <c r="Z51" s="864"/>
      <c r="AA51" s="864"/>
      <c r="AB51" s="864"/>
      <c r="AC51" s="864"/>
      <c r="AD51" s="864"/>
      <c r="AE51" s="865"/>
      <c r="AF51" s="813"/>
      <c r="AG51" s="814"/>
      <c r="AH51" s="814"/>
      <c r="AI51" s="814"/>
      <c r="AJ51" s="81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4"/>
      <c r="BT51" s="805"/>
      <c r="BU51" s="805"/>
      <c r="BV51" s="805"/>
      <c r="BW51" s="805"/>
      <c r="BX51" s="805"/>
      <c r="BY51" s="805"/>
      <c r="BZ51" s="805"/>
      <c r="CA51" s="805"/>
      <c r="CB51" s="805"/>
      <c r="CC51" s="805"/>
      <c r="CD51" s="805"/>
      <c r="CE51" s="805"/>
      <c r="CF51" s="805"/>
      <c r="CG51" s="816"/>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226"/>
    </row>
    <row r="52" spans="1:131" ht="26.25" customHeight="1" x14ac:dyDescent="0.15">
      <c r="A52" s="234">
        <v>25</v>
      </c>
      <c r="B52" s="807"/>
      <c r="C52" s="808"/>
      <c r="D52" s="808"/>
      <c r="E52" s="808"/>
      <c r="F52" s="808"/>
      <c r="G52" s="808"/>
      <c r="H52" s="808"/>
      <c r="I52" s="808"/>
      <c r="J52" s="808"/>
      <c r="K52" s="808"/>
      <c r="L52" s="808"/>
      <c r="M52" s="808"/>
      <c r="N52" s="808"/>
      <c r="O52" s="808"/>
      <c r="P52" s="809"/>
      <c r="Q52" s="863"/>
      <c r="R52" s="864"/>
      <c r="S52" s="864"/>
      <c r="T52" s="864"/>
      <c r="U52" s="864"/>
      <c r="V52" s="864"/>
      <c r="W52" s="864"/>
      <c r="X52" s="864"/>
      <c r="Y52" s="864"/>
      <c r="Z52" s="864"/>
      <c r="AA52" s="864"/>
      <c r="AB52" s="864"/>
      <c r="AC52" s="864"/>
      <c r="AD52" s="864"/>
      <c r="AE52" s="865"/>
      <c r="AF52" s="813"/>
      <c r="AG52" s="814"/>
      <c r="AH52" s="814"/>
      <c r="AI52" s="814"/>
      <c r="AJ52" s="81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4"/>
      <c r="BT52" s="805"/>
      <c r="BU52" s="805"/>
      <c r="BV52" s="805"/>
      <c r="BW52" s="805"/>
      <c r="BX52" s="805"/>
      <c r="BY52" s="805"/>
      <c r="BZ52" s="805"/>
      <c r="CA52" s="805"/>
      <c r="CB52" s="805"/>
      <c r="CC52" s="805"/>
      <c r="CD52" s="805"/>
      <c r="CE52" s="805"/>
      <c r="CF52" s="805"/>
      <c r="CG52" s="816"/>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226"/>
    </row>
    <row r="53" spans="1:131" ht="26.25" customHeight="1" x14ac:dyDescent="0.15">
      <c r="A53" s="234">
        <v>26</v>
      </c>
      <c r="B53" s="807"/>
      <c r="C53" s="808"/>
      <c r="D53" s="808"/>
      <c r="E53" s="808"/>
      <c r="F53" s="808"/>
      <c r="G53" s="808"/>
      <c r="H53" s="808"/>
      <c r="I53" s="808"/>
      <c r="J53" s="808"/>
      <c r="K53" s="808"/>
      <c r="L53" s="808"/>
      <c r="M53" s="808"/>
      <c r="N53" s="808"/>
      <c r="O53" s="808"/>
      <c r="P53" s="809"/>
      <c r="Q53" s="863"/>
      <c r="R53" s="864"/>
      <c r="S53" s="864"/>
      <c r="T53" s="864"/>
      <c r="U53" s="864"/>
      <c r="V53" s="864"/>
      <c r="W53" s="864"/>
      <c r="X53" s="864"/>
      <c r="Y53" s="864"/>
      <c r="Z53" s="864"/>
      <c r="AA53" s="864"/>
      <c r="AB53" s="864"/>
      <c r="AC53" s="864"/>
      <c r="AD53" s="864"/>
      <c r="AE53" s="865"/>
      <c r="AF53" s="813"/>
      <c r="AG53" s="814"/>
      <c r="AH53" s="814"/>
      <c r="AI53" s="814"/>
      <c r="AJ53" s="81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4"/>
      <c r="BT53" s="805"/>
      <c r="BU53" s="805"/>
      <c r="BV53" s="805"/>
      <c r="BW53" s="805"/>
      <c r="BX53" s="805"/>
      <c r="BY53" s="805"/>
      <c r="BZ53" s="805"/>
      <c r="CA53" s="805"/>
      <c r="CB53" s="805"/>
      <c r="CC53" s="805"/>
      <c r="CD53" s="805"/>
      <c r="CE53" s="805"/>
      <c r="CF53" s="805"/>
      <c r="CG53" s="816"/>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226"/>
    </row>
    <row r="54" spans="1:131" ht="26.25" customHeight="1" x14ac:dyDescent="0.15">
      <c r="A54" s="234">
        <v>27</v>
      </c>
      <c r="B54" s="807"/>
      <c r="C54" s="808"/>
      <c r="D54" s="808"/>
      <c r="E54" s="808"/>
      <c r="F54" s="808"/>
      <c r="G54" s="808"/>
      <c r="H54" s="808"/>
      <c r="I54" s="808"/>
      <c r="J54" s="808"/>
      <c r="K54" s="808"/>
      <c r="L54" s="808"/>
      <c r="M54" s="808"/>
      <c r="N54" s="808"/>
      <c r="O54" s="808"/>
      <c r="P54" s="809"/>
      <c r="Q54" s="863"/>
      <c r="R54" s="864"/>
      <c r="S54" s="864"/>
      <c r="T54" s="864"/>
      <c r="U54" s="864"/>
      <c r="V54" s="864"/>
      <c r="W54" s="864"/>
      <c r="X54" s="864"/>
      <c r="Y54" s="864"/>
      <c r="Z54" s="864"/>
      <c r="AA54" s="864"/>
      <c r="AB54" s="864"/>
      <c r="AC54" s="864"/>
      <c r="AD54" s="864"/>
      <c r="AE54" s="865"/>
      <c r="AF54" s="813"/>
      <c r="AG54" s="814"/>
      <c r="AH54" s="814"/>
      <c r="AI54" s="814"/>
      <c r="AJ54" s="81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4"/>
      <c r="BT54" s="805"/>
      <c r="BU54" s="805"/>
      <c r="BV54" s="805"/>
      <c r="BW54" s="805"/>
      <c r="BX54" s="805"/>
      <c r="BY54" s="805"/>
      <c r="BZ54" s="805"/>
      <c r="CA54" s="805"/>
      <c r="CB54" s="805"/>
      <c r="CC54" s="805"/>
      <c r="CD54" s="805"/>
      <c r="CE54" s="805"/>
      <c r="CF54" s="805"/>
      <c r="CG54" s="816"/>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226"/>
    </row>
    <row r="55" spans="1:131" ht="26.25" customHeight="1" x14ac:dyDescent="0.15">
      <c r="A55" s="234">
        <v>28</v>
      </c>
      <c r="B55" s="807"/>
      <c r="C55" s="808"/>
      <c r="D55" s="808"/>
      <c r="E55" s="808"/>
      <c r="F55" s="808"/>
      <c r="G55" s="808"/>
      <c r="H55" s="808"/>
      <c r="I55" s="808"/>
      <c r="J55" s="808"/>
      <c r="K55" s="808"/>
      <c r="L55" s="808"/>
      <c r="M55" s="808"/>
      <c r="N55" s="808"/>
      <c r="O55" s="808"/>
      <c r="P55" s="809"/>
      <c r="Q55" s="863"/>
      <c r="R55" s="864"/>
      <c r="S55" s="864"/>
      <c r="T55" s="864"/>
      <c r="U55" s="864"/>
      <c r="V55" s="864"/>
      <c r="W55" s="864"/>
      <c r="X55" s="864"/>
      <c r="Y55" s="864"/>
      <c r="Z55" s="864"/>
      <c r="AA55" s="864"/>
      <c r="AB55" s="864"/>
      <c r="AC55" s="864"/>
      <c r="AD55" s="864"/>
      <c r="AE55" s="865"/>
      <c r="AF55" s="813"/>
      <c r="AG55" s="814"/>
      <c r="AH55" s="814"/>
      <c r="AI55" s="814"/>
      <c r="AJ55" s="81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4"/>
      <c r="BT55" s="805"/>
      <c r="BU55" s="805"/>
      <c r="BV55" s="805"/>
      <c r="BW55" s="805"/>
      <c r="BX55" s="805"/>
      <c r="BY55" s="805"/>
      <c r="BZ55" s="805"/>
      <c r="CA55" s="805"/>
      <c r="CB55" s="805"/>
      <c r="CC55" s="805"/>
      <c r="CD55" s="805"/>
      <c r="CE55" s="805"/>
      <c r="CF55" s="805"/>
      <c r="CG55" s="816"/>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226"/>
    </row>
    <row r="56" spans="1:131" ht="26.25" customHeight="1" x14ac:dyDescent="0.15">
      <c r="A56" s="234">
        <v>29</v>
      </c>
      <c r="B56" s="807"/>
      <c r="C56" s="808"/>
      <c r="D56" s="808"/>
      <c r="E56" s="808"/>
      <c r="F56" s="808"/>
      <c r="G56" s="808"/>
      <c r="H56" s="808"/>
      <c r="I56" s="808"/>
      <c r="J56" s="808"/>
      <c r="K56" s="808"/>
      <c r="L56" s="808"/>
      <c r="M56" s="808"/>
      <c r="N56" s="808"/>
      <c r="O56" s="808"/>
      <c r="P56" s="809"/>
      <c r="Q56" s="863"/>
      <c r="R56" s="864"/>
      <c r="S56" s="864"/>
      <c r="T56" s="864"/>
      <c r="U56" s="864"/>
      <c r="V56" s="864"/>
      <c r="W56" s="864"/>
      <c r="X56" s="864"/>
      <c r="Y56" s="864"/>
      <c r="Z56" s="864"/>
      <c r="AA56" s="864"/>
      <c r="AB56" s="864"/>
      <c r="AC56" s="864"/>
      <c r="AD56" s="864"/>
      <c r="AE56" s="865"/>
      <c r="AF56" s="813"/>
      <c r="AG56" s="814"/>
      <c r="AH56" s="814"/>
      <c r="AI56" s="814"/>
      <c r="AJ56" s="81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4"/>
      <c r="BT56" s="805"/>
      <c r="BU56" s="805"/>
      <c r="BV56" s="805"/>
      <c r="BW56" s="805"/>
      <c r="BX56" s="805"/>
      <c r="BY56" s="805"/>
      <c r="BZ56" s="805"/>
      <c r="CA56" s="805"/>
      <c r="CB56" s="805"/>
      <c r="CC56" s="805"/>
      <c r="CD56" s="805"/>
      <c r="CE56" s="805"/>
      <c r="CF56" s="805"/>
      <c r="CG56" s="816"/>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226"/>
    </row>
    <row r="57" spans="1:131" ht="26.25" customHeight="1" x14ac:dyDescent="0.15">
      <c r="A57" s="234">
        <v>30</v>
      </c>
      <c r="B57" s="807"/>
      <c r="C57" s="808"/>
      <c r="D57" s="808"/>
      <c r="E57" s="808"/>
      <c r="F57" s="808"/>
      <c r="G57" s="808"/>
      <c r="H57" s="808"/>
      <c r="I57" s="808"/>
      <c r="J57" s="808"/>
      <c r="K57" s="808"/>
      <c r="L57" s="808"/>
      <c r="M57" s="808"/>
      <c r="N57" s="808"/>
      <c r="O57" s="808"/>
      <c r="P57" s="809"/>
      <c r="Q57" s="863"/>
      <c r="R57" s="864"/>
      <c r="S57" s="864"/>
      <c r="T57" s="864"/>
      <c r="U57" s="864"/>
      <c r="V57" s="864"/>
      <c r="W57" s="864"/>
      <c r="X57" s="864"/>
      <c r="Y57" s="864"/>
      <c r="Z57" s="864"/>
      <c r="AA57" s="864"/>
      <c r="AB57" s="864"/>
      <c r="AC57" s="864"/>
      <c r="AD57" s="864"/>
      <c r="AE57" s="865"/>
      <c r="AF57" s="813"/>
      <c r="AG57" s="814"/>
      <c r="AH57" s="814"/>
      <c r="AI57" s="814"/>
      <c r="AJ57" s="81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4"/>
      <c r="BT57" s="805"/>
      <c r="BU57" s="805"/>
      <c r="BV57" s="805"/>
      <c r="BW57" s="805"/>
      <c r="BX57" s="805"/>
      <c r="BY57" s="805"/>
      <c r="BZ57" s="805"/>
      <c r="CA57" s="805"/>
      <c r="CB57" s="805"/>
      <c r="CC57" s="805"/>
      <c r="CD57" s="805"/>
      <c r="CE57" s="805"/>
      <c r="CF57" s="805"/>
      <c r="CG57" s="816"/>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226"/>
    </row>
    <row r="58" spans="1:131" ht="26.25" customHeight="1" x14ac:dyDescent="0.15">
      <c r="A58" s="234">
        <v>31</v>
      </c>
      <c r="B58" s="807"/>
      <c r="C58" s="808"/>
      <c r="D58" s="808"/>
      <c r="E58" s="808"/>
      <c r="F58" s="808"/>
      <c r="G58" s="808"/>
      <c r="H58" s="808"/>
      <c r="I58" s="808"/>
      <c r="J58" s="808"/>
      <c r="K58" s="808"/>
      <c r="L58" s="808"/>
      <c r="M58" s="808"/>
      <c r="N58" s="808"/>
      <c r="O58" s="808"/>
      <c r="P58" s="809"/>
      <c r="Q58" s="863"/>
      <c r="R58" s="864"/>
      <c r="S58" s="864"/>
      <c r="T58" s="864"/>
      <c r="U58" s="864"/>
      <c r="V58" s="864"/>
      <c r="W58" s="864"/>
      <c r="X58" s="864"/>
      <c r="Y58" s="864"/>
      <c r="Z58" s="864"/>
      <c r="AA58" s="864"/>
      <c r="AB58" s="864"/>
      <c r="AC58" s="864"/>
      <c r="AD58" s="864"/>
      <c r="AE58" s="865"/>
      <c r="AF58" s="813"/>
      <c r="AG58" s="814"/>
      <c r="AH58" s="814"/>
      <c r="AI58" s="814"/>
      <c r="AJ58" s="81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4"/>
      <c r="BT58" s="805"/>
      <c r="BU58" s="805"/>
      <c r="BV58" s="805"/>
      <c r="BW58" s="805"/>
      <c r="BX58" s="805"/>
      <c r="BY58" s="805"/>
      <c r="BZ58" s="805"/>
      <c r="CA58" s="805"/>
      <c r="CB58" s="805"/>
      <c r="CC58" s="805"/>
      <c r="CD58" s="805"/>
      <c r="CE58" s="805"/>
      <c r="CF58" s="805"/>
      <c r="CG58" s="816"/>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226"/>
    </row>
    <row r="59" spans="1:131" ht="26.25" customHeight="1" x14ac:dyDescent="0.15">
      <c r="A59" s="234">
        <v>32</v>
      </c>
      <c r="B59" s="807"/>
      <c r="C59" s="808"/>
      <c r="D59" s="808"/>
      <c r="E59" s="808"/>
      <c r="F59" s="808"/>
      <c r="G59" s="808"/>
      <c r="H59" s="808"/>
      <c r="I59" s="808"/>
      <c r="J59" s="808"/>
      <c r="K59" s="808"/>
      <c r="L59" s="808"/>
      <c r="M59" s="808"/>
      <c r="N59" s="808"/>
      <c r="O59" s="808"/>
      <c r="P59" s="809"/>
      <c r="Q59" s="863"/>
      <c r="R59" s="864"/>
      <c r="S59" s="864"/>
      <c r="T59" s="864"/>
      <c r="U59" s="864"/>
      <c r="V59" s="864"/>
      <c r="W59" s="864"/>
      <c r="X59" s="864"/>
      <c r="Y59" s="864"/>
      <c r="Z59" s="864"/>
      <c r="AA59" s="864"/>
      <c r="AB59" s="864"/>
      <c r="AC59" s="864"/>
      <c r="AD59" s="864"/>
      <c r="AE59" s="865"/>
      <c r="AF59" s="813"/>
      <c r="AG59" s="814"/>
      <c r="AH59" s="814"/>
      <c r="AI59" s="814"/>
      <c r="AJ59" s="81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4"/>
      <c r="BT59" s="805"/>
      <c r="BU59" s="805"/>
      <c r="BV59" s="805"/>
      <c r="BW59" s="805"/>
      <c r="BX59" s="805"/>
      <c r="BY59" s="805"/>
      <c r="BZ59" s="805"/>
      <c r="CA59" s="805"/>
      <c r="CB59" s="805"/>
      <c r="CC59" s="805"/>
      <c r="CD59" s="805"/>
      <c r="CE59" s="805"/>
      <c r="CF59" s="805"/>
      <c r="CG59" s="816"/>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226"/>
    </row>
    <row r="60" spans="1:131" ht="26.25" customHeight="1" x14ac:dyDescent="0.15">
      <c r="A60" s="234">
        <v>33</v>
      </c>
      <c r="B60" s="807"/>
      <c r="C60" s="808"/>
      <c r="D60" s="808"/>
      <c r="E60" s="808"/>
      <c r="F60" s="808"/>
      <c r="G60" s="808"/>
      <c r="H60" s="808"/>
      <c r="I60" s="808"/>
      <c r="J60" s="808"/>
      <c r="K60" s="808"/>
      <c r="L60" s="808"/>
      <c r="M60" s="808"/>
      <c r="N60" s="808"/>
      <c r="O60" s="808"/>
      <c r="P60" s="809"/>
      <c r="Q60" s="863"/>
      <c r="R60" s="864"/>
      <c r="S60" s="864"/>
      <c r="T60" s="864"/>
      <c r="U60" s="864"/>
      <c r="V60" s="864"/>
      <c r="W60" s="864"/>
      <c r="X60" s="864"/>
      <c r="Y60" s="864"/>
      <c r="Z60" s="864"/>
      <c r="AA60" s="864"/>
      <c r="AB60" s="864"/>
      <c r="AC60" s="864"/>
      <c r="AD60" s="864"/>
      <c r="AE60" s="865"/>
      <c r="AF60" s="813"/>
      <c r="AG60" s="814"/>
      <c r="AH60" s="814"/>
      <c r="AI60" s="814"/>
      <c r="AJ60" s="81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4"/>
      <c r="BT60" s="805"/>
      <c r="BU60" s="805"/>
      <c r="BV60" s="805"/>
      <c r="BW60" s="805"/>
      <c r="BX60" s="805"/>
      <c r="BY60" s="805"/>
      <c r="BZ60" s="805"/>
      <c r="CA60" s="805"/>
      <c r="CB60" s="805"/>
      <c r="CC60" s="805"/>
      <c r="CD60" s="805"/>
      <c r="CE60" s="805"/>
      <c r="CF60" s="805"/>
      <c r="CG60" s="816"/>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226"/>
    </row>
    <row r="61" spans="1:131" ht="26.25" customHeight="1" thickBot="1" x14ac:dyDescent="0.2">
      <c r="A61" s="234">
        <v>34</v>
      </c>
      <c r="B61" s="807"/>
      <c r="C61" s="808"/>
      <c r="D61" s="808"/>
      <c r="E61" s="808"/>
      <c r="F61" s="808"/>
      <c r="G61" s="808"/>
      <c r="H61" s="808"/>
      <c r="I61" s="808"/>
      <c r="J61" s="808"/>
      <c r="K61" s="808"/>
      <c r="L61" s="808"/>
      <c r="M61" s="808"/>
      <c r="N61" s="808"/>
      <c r="O61" s="808"/>
      <c r="P61" s="809"/>
      <c r="Q61" s="863"/>
      <c r="R61" s="864"/>
      <c r="S61" s="864"/>
      <c r="T61" s="864"/>
      <c r="U61" s="864"/>
      <c r="V61" s="864"/>
      <c r="W61" s="864"/>
      <c r="X61" s="864"/>
      <c r="Y61" s="864"/>
      <c r="Z61" s="864"/>
      <c r="AA61" s="864"/>
      <c r="AB61" s="864"/>
      <c r="AC61" s="864"/>
      <c r="AD61" s="864"/>
      <c r="AE61" s="865"/>
      <c r="AF61" s="813"/>
      <c r="AG61" s="814"/>
      <c r="AH61" s="814"/>
      <c r="AI61" s="814"/>
      <c r="AJ61" s="81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4"/>
      <c r="BT61" s="805"/>
      <c r="BU61" s="805"/>
      <c r="BV61" s="805"/>
      <c r="BW61" s="805"/>
      <c r="BX61" s="805"/>
      <c r="BY61" s="805"/>
      <c r="BZ61" s="805"/>
      <c r="CA61" s="805"/>
      <c r="CB61" s="805"/>
      <c r="CC61" s="805"/>
      <c r="CD61" s="805"/>
      <c r="CE61" s="805"/>
      <c r="CF61" s="805"/>
      <c r="CG61" s="816"/>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226"/>
    </row>
    <row r="62" spans="1:131" ht="26.25" customHeight="1" x14ac:dyDescent="0.15">
      <c r="A62" s="234">
        <v>35</v>
      </c>
      <c r="B62" s="807"/>
      <c r="C62" s="808"/>
      <c r="D62" s="808"/>
      <c r="E62" s="808"/>
      <c r="F62" s="808"/>
      <c r="G62" s="808"/>
      <c r="H62" s="808"/>
      <c r="I62" s="808"/>
      <c r="J62" s="808"/>
      <c r="K62" s="808"/>
      <c r="L62" s="808"/>
      <c r="M62" s="808"/>
      <c r="N62" s="808"/>
      <c r="O62" s="808"/>
      <c r="P62" s="809"/>
      <c r="Q62" s="863"/>
      <c r="R62" s="864"/>
      <c r="S62" s="864"/>
      <c r="T62" s="864"/>
      <c r="U62" s="864"/>
      <c r="V62" s="864"/>
      <c r="W62" s="864"/>
      <c r="X62" s="864"/>
      <c r="Y62" s="864"/>
      <c r="Z62" s="864"/>
      <c r="AA62" s="864"/>
      <c r="AB62" s="864"/>
      <c r="AC62" s="864"/>
      <c r="AD62" s="864"/>
      <c r="AE62" s="865"/>
      <c r="AF62" s="813"/>
      <c r="AG62" s="814"/>
      <c r="AH62" s="814"/>
      <c r="AI62" s="814"/>
      <c r="AJ62" s="81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4"/>
      <c r="BT62" s="805"/>
      <c r="BU62" s="805"/>
      <c r="BV62" s="805"/>
      <c r="BW62" s="805"/>
      <c r="BX62" s="805"/>
      <c r="BY62" s="805"/>
      <c r="BZ62" s="805"/>
      <c r="CA62" s="805"/>
      <c r="CB62" s="805"/>
      <c r="CC62" s="805"/>
      <c r="CD62" s="805"/>
      <c r="CE62" s="805"/>
      <c r="CF62" s="805"/>
      <c r="CG62" s="816"/>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226"/>
    </row>
    <row r="63" spans="1:131" ht="26.25" customHeight="1" thickBot="1" x14ac:dyDescent="0.2">
      <c r="A63" s="236" t="s">
        <v>389</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853</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4"/>
      <c r="BT63" s="805"/>
      <c r="BU63" s="805"/>
      <c r="BV63" s="805"/>
      <c r="BW63" s="805"/>
      <c r="BX63" s="805"/>
      <c r="BY63" s="805"/>
      <c r="BZ63" s="805"/>
      <c r="CA63" s="805"/>
      <c r="CB63" s="805"/>
      <c r="CC63" s="805"/>
      <c r="CD63" s="805"/>
      <c r="CE63" s="805"/>
      <c r="CF63" s="805"/>
      <c r="CG63" s="816"/>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4"/>
      <c r="BT64" s="805"/>
      <c r="BU64" s="805"/>
      <c r="BV64" s="805"/>
      <c r="BW64" s="805"/>
      <c r="BX64" s="805"/>
      <c r="BY64" s="805"/>
      <c r="BZ64" s="805"/>
      <c r="CA64" s="805"/>
      <c r="CB64" s="805"/>
      <c r="CC64" s="805"/>
      <c r="CD64" s="805"/>
      <c r="CE64" s="805"/>
      <c r="CF64" s="805"/>
      <c r="CG64" s="816"/>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4"/>
      <c r="BT65" s="805"/>
      <c r="BU65" s="805"/>
      <c r="BV65" s="805"/>
      <c r="BW65" s="805"/>
      <c r="BX65" s="805"/>
      <c r="BY65" s="805"/>
      <c r="BZ65" s="805"/>
      <c r="CA65" s="805"/>
      <c r="CB65" s="805"/>
      <c r="CC65" s="805"/>
      <c r="CD65" s="805"/>
      <c r="CE65" s="805"/>
      <c r="CF65" s="805"/>
      <c r="CG65" s="816"/>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226"/>
    </row>
    <row r="66" spans="1:131" ht="26.25" customHeight="1" x14ac:dyDescent="0.15">
      <c r="A66" s="756" t="s">
        <v>415</v>
      </c>
      <c r="B66" s="757"/>
      <c r="C66" s="757"/>
      <c r="D66" s="757"/>
      <c r="E66" s="757"/>
      <c r="F66" s="757"/>
      <c r="G66" s="757"/>
      <c r="H66" s="757"/>
      <c r="I66" s="757"/>
      <c r="J66" s="757"/>
      <c r="K66" s="757"/>
      <c r="L66" s="757"/>
      <c r="M66" s="757"/>
      <c r="N66" s="757"/>
      <c r="O66" s="757"/>
      <c r="P66" s="758"/>
      <c r="Q66" s="762" t="s">
        <v>416</v>
      </c>
      <c r="R66" s="763"/>
      <c r="S66" s="763"/>
      <c r="T66" s="763"/>
      <c r="U66" s="764"/>
      <c r="V66" s="762" t="s">
        <v>417</v>
      </c>
      <c r="W66" s="763"/>
      <c r="X66" s="763"/>
      <c r="Y66" s="763"/>
      <c r="Z66" s="764"/>
      <c r="AA66" s="762" t="s">
        <v>396</v>
      </c>
      <c r="AB66" s="763"/>
      <c r="AC66" s="763"/>
      <c r="AD66" s="763"/>
      <c r="AE66" s="764"/>
      <c r="AF66" s="882" t="s">
        <v>418</v>
      </c>
      <c r="AG66" s="843"/>
      <c r="AH66" s="843"/>
      <c r="AI66" s="843"/>
      <c r="AJ66" s="883"/>
      <c r="AK66" s="762" t="s">
        <v>419</v>
      </c>
      <c r="AL66" s="757"/>
      <c r="AM66" s="757"/>
      <c r="AN66" s="757"/>
      <c r="AO66" s="758"/>
      <c r="AP66" s="762" t="s">
        <v>399</v>
      </c>
      <c r="AQ66" s="763"/>
      <c r="AR66" s="763"/>
      <c r="AS66" s="763"/>
      <c r="AT66" s="764"/>
      <c r="AU66" s="762" t="s">
        <v>420</v>
      </c>
      <c r="AV66" s="763"/>
      <c r="AW66" s="763"/>
      <c r="AX66" s="763"/>
      <c r="AY66" s="764"/>
      <c r="AZ66" s="762" t="s">
        <v>376</v>
      </c>
      <c r="BA66" s="763"/>
      <c r="BB66" s="763"/>
      <c r="BC66" s="763"/>
      <c r="BD66" s="769"/>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4"/>
      <c r="AG67" s="846"/>
      <c r="AH67" s="846"/>
      <c r="AI67" s="846"/>
      <c r="AJ67" s="885"/>
      <c r="AK67" s="886"/>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902" t="s">
        <v>585</v>
      </c>
      <c r="C68" s="903"/>
      <c r="D68" s="903"/>
      <c r="E68" s="903"/>
      <c r="F68" s="903"/>
      <c r="G68" s="903"/>
      <c r="H68" s="903"/>
      <c r="I68" s="903"/>
      <c r="J68" s="903"/>
      <c r="K68" s="903"/>
      <c r="L68" s="903"/>
      <c r="M68" s="903"/>
      <c r="N68" s="903"/>
      <c r="O68" s="903"/>
      <c r="P68" s="904"/>
      <c r="Q68" s="897">
        <v>234</v>
      </c>
      <c r="R68" s="894"/>
      <c r="S68" s="894"/>
      <c r="T68" s="894"/>
      <c r="U68" s="894"/>
      <c r="V68" s="894">
        <v>232</v>
      </c>
      <c r="W68" s="894"/>
      <c r="X68" s="894"/>
      <c r="Y68" s="894"/>
      <c r="Z68" s="894"/>
      <c r="AA68" s="894">
        <v>2</v>
      </c>
      <c r="AB68" s="894"/>
      <c r="AC68" s="894"/>
      <c r="AD68" s="894"/>
      <c r="AE68" s="894"/>
      <c r="AF68" s="894">
        <v>2</v>
      </c>
      <c r="AG68" s="894"/>
      <c r="AH68" s="894"/>
      <c r="AI68" s="894"/>
      <c r="AJ68" s="894"/>
      <c r="AK68" s="894">
        <v>0</v>
      </c>
      <c r="AL68" s="894"/>
      <c r="AM68" s="894"/>
      <c r="AN68" s="894"/>
      <c r="AO68" s="894"/>
      <c r="AP68" s="894">
        <v>615</v>
      </c>
      <c r="AQ68" s="894"/>
      <c r="AR68" s="894"/>
      <c r="AS68" s="894"/>
      <c r="AT68" s="894"/>
      <c r="AU68" s="894">
        <v>166</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899" t="s">
        <v>586</v>
      </c>
      <c r="C69" s="900"/>
      <c r="D69" s="900"/>
      <c r="E69" s="900"/>
      <c r="F69" s="900"/>
      <c r="G69" s="900"/>
      <c r="H69" s="900"/>
      <c r="I69" s="900"/>
      <c r="J69" s="900"/>
      <c r="K69" s="900"/>
      <c r="L69" s="900"/>
      <c r="M69" s="900"/>
      <c r="N69" s="900"/>
      <c r="O69" s="900"/>
      <c r="P69" s="901"/>
      <c r="Q69" s="898">
        <v>0</v>
      </c>
      <c r="R69" s="858"/>
      <c r="S69" s="858"/>
      <c r="T69" s="858"/>
      <c r="U69" s="858"/>
      <c r="V69" s="858">
        <v>0</v>
      </c>
      <c r="W69" s="858"/>
      <c r="X69" s="858"/>
      <c r="Y69" s="858"/>
      <c r="Z69" s="858"/>
      <c r="AA69" s="858">
        <v>0</v>
      </c>
      <c r="AB69" s="858"/>
      <c r="AC69" s="858"/>
      <c r="AD69" s="858"/>
      <c r="AE69" s="858"/>
      <c r="AF69" s="858">
        <v>0</v>
      </c>
      <c r="AG69" s="858"/>
      <c r="AH69" s="858"/>
      <c r="AI69" s="858"/>
      <c r="AJ69" s="858"/>
      <c r="AK69" s="858">
        <v>0</v>
      </c>
      <c r="AL69" s="858"/>
      <c r="AM69" s="858"/>
      <c r="AN69" s="858"/>
      <c r="AO69" s="858"/>
      <c r="AP69" s="858">
        <v>0</v>
      </c>
      <c r="AQ69" s="858"/>
      <c r="AR69" s="858"/>
      <c r="AS69" s="858"/>
      <c r="AT69" s="858"/>
      <c r="AU69" s="858">
        <v>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899" t="s">
        <v>587</v>
      </c>
      <c r="C70" s="900"/>
      <c r="D70" s="900"/>
      <c r="E70" s="900"/>
      <c r="F70" s="900"/>
      <c r="G70" s="900"/>
      <c r="H70" s="900"/>
      <c r="I70" s="900"/>
      <c r="J70" s="900"/>
      <c r="K70" s="900"/>
      <c r="L70" s="900"/>
      <c r="M70" s="900"/>
      <c r="N70" s="900"/>
      <c r="O70" s="900"/>
      <c r="P70" s="901"/>
      <c r="Q70" s="898">
        <v>6028</v>
      </c>
      <c r="R70" s="858"/>
      <c r="S70" s="858"/>
      <c r="T70" s="858"/>
      <c r="U70" s="858"/>
      <c r="V70" s="858">
        <v>5566</v>
      </c>
      <c r="W70" s="858"/>
      <c r="X70" s="858"/>
      <c r="Y70" s="858"/>
      <c r="Z70" s="858"/>
      <c r="AA70" s="858">
        <v>462</v>
      </c>
      <c r="AB70" s="858"/>
      <c r="AC70" s="858"/>
      <c r="AD70" s="858"/>
      <c r="AE70" s="858"/>
      <c r="AF70" s="858">
        <v>462</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899" t="s">
        <v>588</v>
      </c>
      <c r="C71" s="900"/>
      <c r="D71" s="900"/>
      <c r="E71" s="900"/>
      <c r="F71" s="900"/>
      <c r="G71" s="900"/>
      <c r="H71" s="900"/>
      <c r="I71" s="900"/>
      <c r="J71" s="900"/>
      <c r="K71" s="900"/>
      <c r="L71" s="900"/>
      <c r="M71" s="900"/>
      <c r="N71" s="900"/>
      <c r="O71" s="900"/>
      <c r="P71" s="901"/>
      <c r="Q71" s="898">
        <v>1443</v>
      </c>
      <c r="R71" s="858"/>
      <c r="S71" s="858"/>
      <c r="T71" s="858"/>
      <c r="U71" s="858"/>
      <c r="V71" s="858">
        <v>1385</v>
      </c>
      <c r="W71" s="858"/>
      <c r="X71" s="858"/>
      <c r="Y71" s="858"/>
      <c r="Z71" s="858"/>
      <c r="AA71" s="858">
        <v>58</v>
      </c>
      <c r="AB71" s="858"/>
      <c r="AC71" s="858"/>
      <c r="AD71" s="858"/>
      <c r="AE71" s="858"/>
      <c r="AF71" s="858">
        <v>58</v>
      </c>
      <c r="AG71" s="858"/>
      <c r="AH71" s="858"/>
      <c r="AI71" s="858"/>
      <c r="AJ71" s="858"/>
      <c r="AK71" s="858">
        <v>0</v>
      </c>
      <c r="AL71" s="858"/>
      <c r="AM71" s="858"/>
      <c r="AN71" s="858"/>
      <c r="AO71" s="858"/>
      <c r="AP71" s="858">
        <v>1449</v>
      </c>
      <c r="AQ71" s="858"/>
      <c r="AR71" s="858"/>
      <c r="AS71" s="858"/>
      <c r="AT71" s="858"/>
      <c r="AU71" s="858">
        <v>163</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899" t="s">
        <v>589</v>
      </c>
      <c r="C72" s="900"/>
      <c r="D72" s="900"/>
      <c r="E72" s="900"/>
      <c r="F72" s="900"/>
      <c r="G72" s="900"/>
      <c r="H72" s="900"/>
      <c r="I72" s="900"/>
      <c r="J72" s="900"/>
      <c r="K72" s="900"/>
      <c r="L72" s="900"/>
      <c r="M72" s="900"/>
      <c r="N72" s="900"/>
      <c r="O72" s="900"/>
      <c r="P72" s="901"/>
      <c r="Q72" s="898">
        <v>240</v>
      </c>
      <c r="R72" s="858"/>
      <c r="S72" s="858"/>
      <c r="T72" s="858"/>
      <c r="U72" s="858"/>
      <c r="V72" s="858">
        <v>195</v>
      </c>
      <c r="W72" s="858"/>
      <c r="X72" s="858"/>
      <c r="Y72" s="858"/>
      <c r="Z72" s="858"/>
      <c r="AA72" s="858">
        <v>45</v>
      </c>
      <c r="AB72" s="858"/>
      <c r="AC72" s="858"/>
      <c r="AD72" s="858"/>
      <c r="AE72" s="858"/>
      <c r="AF72" s="858">
        <v>45</v>
      </c>
      <c r="AG72" s="858"/>
      <c r="AH72" s="858"/>
      <c r="AI72" s="858"/>
      <c r="AJ72" s="858"/>
      <c r="AK72" s="858">
        <v>0</v>
      </c>
      <c r="AL72" s="858"/>
      <c r="AM72" s="858"/>
      <c r="AN72" s="858"/>
      <c r="AO72" s="858"/>
      <c r="AP72" s="858">
        <v>0</v>
      </c>
      <c r="AQ72" s="858"/>
      <c r="AR72" s="858"/>
      <c r="AS72" s="858"/>
      <c r="AT72" s="858"/>
      <c r="AU72" s="858">
        <v>0</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899" t="s">
        <v>590</v>
      </c>
      <c r="C73" s="900"/>
      <c r="D73" s="900"/>
      <c r="E73" s="900"/>
      <c r="F73" s="900"/>
      <c r="G73" s="900"/>
      <c r="H73" s="900"/>
      <c r="I73" s="900"/>
      <c r="J73" s="900"/>
      <c r="K73" s="900"/>
      <c r="L73" s="900"/>
      <c r="M73" s="900"/>
      <c r="N73" s="900"/>
      <c r="O73" s="900"/>
      <c r="P73" s="901"/>
      <c r="Q73" s="898">
        <v>16047</v>
      </c>
      <c r="R73" s="858"/>
      <c r="S73" s="858"/>
      <c r="T73" s="858"/>
      <c r="U73" s="858"/>
      <c r="V73" s="858">
        <v>15699</v>
      </c>
      <c r="W73" s="858"/>
      <c r="X73" s="858"/>
      <c r="Y73" s="858"/>
      <c r="Z73" s="858"/>
      <c r="AA73" s="858">
        <v>348</v>
      </c>
      <c r="AB73" s="858"/>
      <c r="AC73" s="858"/>
      <c r="AD73" s="858"/>
      <c r="AE73" s="858"/>
      <c r="AF73" s="858">
        <v>348</v>
      </c>
      <c r="AG73" s="858"/>
      <c r="AH73" s="858"/>
      <c r="AI73" s="858"/>
      <c r="AJ73" s="858"/>
      <c r="AK73" s="858">
        <v>0</v>
      </c>
      <c r="AL73" s="858"/>
      <c r="AM73" s="858"/>
      <c r="AN73" s="858"/>
      <c r="AO73" s="858"/>
      <c r="AP73" s="858">
        <v>0</v>
      </c>
      <c r="AQ73" s="858"/>
      <c r="AR73" s="858"/>
      <c r="AS73" s="858"/>
      <c r="AT73" s="858"/>
      <c r="AU73" s="858">
        <v>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899" t="s">
        <v>591</v>
      </c>
      <c r="C74" s="900"/>
      <c r="D74" s="900"/>
      <c r="E74" s="900"/>
      <c r="F74" s="900"/>
      <c r="G74" s="900"/>
      <c r="H74" s="900"/>
      <c r="I74" s="900"/>
      <c r="J74" s="900"/>
      <c r="K74" s="900"/>
      <c r="L74" s="900"/>
      <c r="M74" s="900"/>
      <c r="N74" s="900"/>
      <c r="O74" s="900"/>
      <c r="P74" s="901"/>
      <c r="Q74" s="898">
        <v>167540</v>
      </c>
      <c r="R74" s="858"/>
      <c r="S74" s="858"/>
      <c r="T74" s="858"/>
      <c r="U74" s="858"/>
      <c r="V74" s="858">
        <v>167534</v>
      </c>
      <c r="W74" s="858"/>
      <c r="X74" s="858"/>
      <c r="Y74" s="858"/>
      <c r="Z74" s="858"/>
      <c r="AA74" s="858">
        <v>7</v>
      </c>
      <c r="AB74" s="858"/>
      <c r="AC74" s="858"/>
      <c r="AD74" s="858"/>
      <c r="AE74" s="858"/>
      <c r="AF74" s="858">
        <v>7</v>
      </c>
      <c r="AG74" s="858"/>
      <c r="AH74" s="858"/>
      <c r="AI74" s="858"/>
      <c r="AJ74" s="858"/>
      <c r="AK74" s="858">
        <v>0</v>
      </c>
      <c r="AL74" s="858"/>
      <c r="AM74" s="858"/>
      <c r="AN74" s="858"/>
      <c r="AO74" s="858"/>
      <c r="AP74" s="858">
        <v>0</v>
      </c>
      <c r="AQ74" s="858"/>
      <c r="AR74" s="858"/>
      <c r="AS74" s="858"/>
      <c r="AT74" s="858"/>
      <c r="AU74" s="858">
        <v>0</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899" t="s">
        <v>592</v>
      </c>
      <c r="C75" s="900"/>
      <c r="D75" s="900"/>
      <c r="E75" s="900"/>
      <c r="F75" s="900"/>
      <c r="G75" s="900"/>
      <c r="H75" s="900"/>
      <c r="I75" s="900"/>
      <c r="J75" s="900"/>
      <c r="K75" s="900"/>
      <c r="L75" s="900"/>
      <c r="M75" s="900"/>
      <c r="N75" s="900"/>
      <c r="O75" s="900"/>
      <c r="P75" s="901"/>
      <c r="Q75" s="905">
        <v>2244</v>
      </c>
      <c r="R75" s="906"/>
      <c r="S75" s="906"/>
      <c r="T75" s="906"/>
      <c r="U75" s="862"/>
      <c r="V75" s="907">
        <v>2137</v>
      </c>
      <c r="W75" s="906"/>
      <c r="X75" s="906"/>
      <c r="Y75" s="906"/>
      <c r="Z75" s="862"/>
      <c r="AA75" s="907">
        <v>108</v>
      </c>
      <c r="AB75" s="906"/>
      <c r="AC75" s="906"/>
      <c r="AD75" s="906"/>
      <c r="AE75" s="862"/>
      <c r="AF75" s="907">
        <v>108</v>
      </c>
      <c r="AG75" s="906"/>
      <c r="AH75" s="906"/>
      <c r="AI75" s="906"/>
      <c r="AJ75" s="862"/>
      <c r="AK75" s="907">
        <v>0</v>
      </c>
      <c r="AL75" s="906"/>
      <c r="AM75" s="906"/>
      <c r="AN75" s="906"/>
      <c r="AO75" s="862"/>
      <c r="AP75" s="907">
        <v>1102</v>
      </c>
      <c r="AQ75" s="906"/>
      <c r="AR75" s="906"/>
      <c r="AS75" s="906"/>
      <c r="AT75" s="862"/>
      <c r="AU75" s="907">
        <v>215</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899"/>
      <c r="C76" s="900"/>
      <c r="D76" s="900"/>
      <c r="E76" s="900"/>
      <c r="F76" s="900"/>
      <c r="G76" s="900"/>
      <c r="H76" s="900"/>
      <c r="I76" s="900"/>
      <c r="J76" s="900"/>
      <c r="K76" s="900"/>
      <c r="L76" s="900"/>
      <c r="M76" s="900"/>
      <c r="N76" s="900"/>
      <c r="O76" s="900"/>
      <c r="P76" s="901"/>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899"/>
      <c r="C77" s="900"/>
      <c r="D77" s="900"/>
      <c r="E77" s="900"/>
      <c r="F77" s="900"/>
      <c r="G77" s="900"/>
      <c r="H77" s="900"/>
      <c r="I77" s="900"/>
      <c r="J77" s="900"/>
      <c r="K77" s="900"/>
      <c r="L77" s="900"/>
      <c r="M77" s="900"/>
      <c r="N77" s="900"/>
      <c r="O77" s="900"/>
      <c r="P77" s="901"/>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899"/>
      <c r="C78" s="900"/>
      <c r="D78" s="900"/>
      <c r="E78" s="900"/>
      <c r="F78" s="900"/>
      <c r="G78" s="900"/>
      <c r="H78" s="900"/>
      <c r="I78" s="900"/>
      <c r="J78" s="900"/>
      <c r="K78" s="900"/>
      <c r="L78" s="900"/>
      <c r="M78" s="900"/>
      <c r="N78" s="900"/>
      <c r="O78" s="900"/>
      <c r="P78" s="901"/>
      <c r="Q78" s="898"/>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899"/>
      <c r="C79" s="900"/>
      <c r="D79" s="900"/>
      <c r="E79" s="900"/>
      <c r="F79" s="900"/>
      <c r="G79" s="900"/>
      <c r="H79" s="900"/>
      <c r="I79" s="900"/>
      <c r="J79" s="900"/>
      <c r="K79" s="900"/>
      <c r="L79" s="900"/>
      <c r="M79" s="900"/>
      <c r="N79" s="900"/>
      <c r="O79" s="900"/>
      <c r="P79" s="901"/>
      <c r="Q79" s="89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899"/>
      <c r="C80" s="900"/>
      <c r="D80" s="900"/>
      <c r="E80" s="900"/>
      <c r="F80" s="900"/>
      <c r="G80" s="900"/>
      <c r="H80" s="900"/>
      <c r="I80" s="900"/>
      <c r="J80" s="900"/>
      <c r="K80" s="900"/>
      <c r="L80" s="900"/>
      <c r="M80" s="900"/>
      <c r="N80" s="900"/>
      <c r="O80" s="900"/>
      <c r="P80" s="901"/>
      <c r="Q80" s="898"/>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899"/>
      <c r="C81" s="900"/>
      <c r="D81" s="900"/>
      <c r="E81" s="900"/>
      <c r="F81" s="900"/>
      <c r="G81" s="900"/>
      <c r="H81" s="900"/>
      <c r="I81" s="900"/>
      <c r="J81" s="900"/>
      <c r="K81" s="900"/>
      <c r="L81" s="900"/>
      <c r="M81" s="900"/>
      <c r="N81" s="900"/>
      <c r="O81" s="900"/>
      <c r="P81" s="901"/>
      <c r="Q81" s="89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899"/>
      <c r="C82" s="900"/>
      <c r="D82" s="900"/>
      <c r="E82" s="900"/>
      <c r="F82" s="900"/>
      <c r="G82" s="900"/>
      <c r="H82" s="900"/>
      <c r="I82" s="900"/>
      <c r="J82" s="900"/>
      <c r="K82" s="900"/>
      <c r="L82" s="900"/>
      <c r="M82" s="900"/>
      <c r="N82" s="900"/>
      <c r="O82" s="900"/>
      <c r="P82" s="901"/>
      <c r="Q82" s="898"/>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899"/>
      <c r="C83" s="900"/>
      <c r="D83" s="900"/>
      <c r="E83" s="900"/>
      <c r="F83" s="900"/>
      <c r="G83" s="900"/>
      <c r="H83" s="900"/>
      <c r="I83" s="900"/>
      <c r="J83" s="900"/>
      <c r="K83" s="900"/>
      <c r="L83" s="900"/>
      <c r="M83" s="900"/>
      <c r="N83" s="900"/>
      <c r="O83" s="900"/>
      <c r="P83" s="901"/>
      <c r="Q83" s="898"/>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899"/>
      <c r="C84" s="900"/>
      <c r="D84" s="900"/>
      <c r="E84" s="900"/>
      <c r="F84" s="900"/>
      <c r="G84" s="900"/>
      <c r="H84" s="900"/>
      <c r="I84" s="900"/>
      <c r="J84" s="900"/>
      <c r="K84" s="900"/>
      <c r="L84" s="900"/>
      <c r="M84" s="900"/>
      <c r="N84" s="900"/>
      <c r="O84" s="900"/>
      <c r="P84" s="901"/>
      <c r="Q84" s="898"/>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899"/>
      <c r="C85" s="900"/>
      <c r="D85" s="900"/>
      <c r="E85" s="900"/>
      <c r="F85" s="900"/>
      <c r="G85" s="900"/>
      <c r="H85" s="900"/>
      <c r="I85" s="900"/>
      <c r="J85" s="900"/>
      <c r="K85" s="900"/>
      <c r="L85" s="900"/>
      <c r="M85" s="900"/>
      <c r="N85" s="900"/>
      <c r="O85" s="900"/>
      <c r="P85" s="901"/>
      <c r="Q85" s="898"/>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899"/>
      <c r="C86" s="900"/>
      <c r="D86" s="900"/>
      <c r="E86" s="900"/>
      <c r="F86" s="900"/>
      <c r="G86" s="900"/>
      <c r="H86" s="900"/>
      <c r="I86" s="900"/>
      <c r="J86" s="900"/>
      <c r="K86" s="900"/>
      <c r="L86" s="900"/>
      <c r="M86" s="900"/>
      <c r="N86" s="900"/>
      <c r="O86" s="900"/>
      <c r="P86" s="901"/>
      <c r="Q86" s="898"/>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389</v>
      </c>
      <c r="B88" s="817" t="s">
        <v>421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7" t="s">
        <v>422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430</v>
      </c>
      <c r="AB109" s="921"/>
      <c r="AC109" s="921"/>
      <c r="AD109" s="921"/>
      <c r="AE109" s="922"/>
      <c r="AF109" s="920" t="s">
        <v>431</v>
      </c>
      <c r="AG109" s="921"/>
      <c r="AH109" s="921"/>
      <c r="AI109" s="921"/>
      <c r="AJ109" s="922"/>
      <c r="AK109" s="920" t="s">
        <v>303</v>
      </c>
      <c r="AL109" s="921"/>
      <c r="AM109" s="921"/>
      <c r="AN109" s="921"/>
      <c r="AO109" s="922"/>
      <c r="AP109" s="920" t="s">
        <v>432</v>
      </c>
      <c r="AQ109" s="921"/>
      <c r="AR109" s="921"/>
      <c r="AS109" s="921"/>
      <c r="AT109" s="923"/>
      <c r="AU109" s="940" t="s">
        <v>429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430</v>
      </c>
      <c r="BR109" s="921"/>
      <c r="BS109" s="921"/>
      <c r="BT109" s="921"/>
      <c r="BU109" s="922"/>
      <c r="BV109" s="920" t="s">
        <v>431</v>
      </c>
      <c r="BW109" s="921"/>
      <c r="BX109" s="921"/>
      <c r="BY109" s="921"/>
      <c r="BZ109" s="922"/>
      <c r="CA109" s="920" t="s">
        <v>303</v>
      </c>
      <c r="CB109" s="921"/>
      <c r="CC109" s="921"/>
      <c r="CD109" s="921"/>
      <c r="CE109" s="922"/>
      <c r="CF109" s="941" t="s">
        <v>432</v>
      </c>
      <c r="CG109" s="941"/>
      <c r="CH109" s="941"/>
      <c r="CI109" s="941"/>
      <c r="CJ109" s="941"/>
      <c r="CK109" s="920" t="s">
        <v>433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430</v>
      </c>
      <c r="DH109" s="921"/>
      <c r="DI109" s="921"/>
      <c r="DJ109" s="921"/>
      <c r="DK109" s="922"/>
      <c r="DL109" s="920" t="s">
        <v>431</v>
      </c>
      <c r="DM109" s="921"/>
      <c r="DN109" s="921"/>
      <c r="DO109" s="921"/>
      <c r="DP109" s="922"/>
      <c r="DQ109" s="920" t="s">
        <v>303</v>
      </c>
      <c r="DR109" s="921"/>
      <c r="DS109" s="921"/>
      <c r="DT109" s="921"/>
      <c r="DU109" s="922"/>
      <c r="DV109" s="920" t="s">
        <v>432</v>
      </c>
      <c r="DW109" s="921"/>
      <c r="DX109" s="921"/>
      <c r="DY109" s="921"/>
      <c r="DZ109" s="923"/>
    </row>
    <row r="110" spans="1:131" s="226" customFormat="1" ht="26.25" customHeight="1" x14ac:dyDescent="0.15">
      <c r="A110" s="924" t="s">
        <v>434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1374229</v>
      </c>
      <c r="AB110" s="928"/>
      <c r="AC110" s="928"/>
      <c r="AD110" s="928"/>
      <c r="AE110" s="929"/>
      <c r="AF110" s="930">
        <v>1411439</v>
      </c>
      <c r="AG110" s="928"/>
      <c r="AH110" s="928"/>
      <c r="AI110" s="928"/>
      <c r="AJ110" s="929"/>
      <c r="AK110" s="930">
        <v>1445978</v>
      </c>
      <c r="AL110" s="928"/>
      <c r="AM110" s="928"/>
      <c r="AN110" s="928"/>
      <c r="AO110" s="929"/>
      <c r="AP110" s="931">
        <v>18.600000000000001</v>
      </c>
      <c r="AQ110" s="932"/>
      <c r="AR110" s="932"/>
      <c r="AS110" s="932"/>
      <c r="AT110" s="933"/>
      <c r="AU110" s="934" t="s">
        <v>73</v>
      </c>
      <c r="AV110" s="935"/>
      <c r="AW110" s="935"/>
      <c r="AX110" s="935"/>
      <c r="AY110" s="935"/>
      <c r="AZ110" s="957" t="s">
        <v>435</v>
      </c>
      <c r="BA110" s="925"/>
      <c r="BB110" s="925"/>
      <c r="BC110" s="925"/>
      <c r="BD110" s="925"/>
      <c r="BE110" s="925"/>
      <c r="BF110" s="925"/>
      <c r="BG110" s="925"/>
      <c r="BH110" s="925"/>
      <c r="BI110" s="925"/>
      <c r="BJ110" s="925"/>
      <c r="BK110" s="925"/>
      <c r="BL110" s="925"/>
      <c r="BM110" s="925"/>
      <c r="BN110" s="925"/>
      <c r="BO110" s="925"/>
      <c r="BP110" s="926"/>
      <c r="BQ110" s="958">
        <v>18000454</v>
      </c>
      <c r="BR110" s="959"/>
      <c r="BS110" s="959"/>
      <c r="BT110" s="959"/>
      <c r="BU110" s="959"/>
      <c r="BV110" s="959">
        <v>18656146</v>
      </c>
      <c r="BW110" s="959"/>
      <c r="BX110" s="959"/>
      <c r="BY110" s="959"/>
      <c r="BZ110" s="959"/>
      <c r="CA110" s="959">
        <v>18278891</v>
      </c>
      <c r="CB110" s="959"/>
      <c r="CC110" s="959"/>
      <c r="CD110" s="959"/>
      <c r="CE110" s="959"/>
      <c r="CF110" s="972">
        <v>235.3</v>
      </c>
      <c r="CG110" s="973"/>
      <c r="CH110" s="973"/>
      <c r="CI110" s="973"/>
      <c r="CJ110" s="973"/>
      <c r="CK110" s="974" t="s">
        <v>436</v>
      </c>
      <c r="CL110" s="975"/>
      <c r="CM110" s="957" t="s">
        <v>437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438</v>
      </c>
      <c r="DH110" s="959"/>
      <c r="DI110" s="959"/>
      <c r="DJ110" s="959"/>
      <c r="DK110" s="959"/>
      <c r="DL110" s="959" t="s">
        <v>438</v>
      </c>
      <c r="DM110" s="959"/>
      <c r="DN110" s="959"/>
      <c r="DO110" s="959"/>
      <c r="DP110" s="959"/>
      <c r="DQ110" s="959" t="s">
        <v>409</v>
      </c>
      <c r="DR110" s="959"/>
      <c r="DS110" s="959"/>
      <c r="DT110" s="959"/>
      <c r="DU110" s="959"/>
      <c r="DV110" s="960" t="s">
        <v>409</v>
      </c>
      <c r="DW110" s="960"/>
      <c r="DX110" s="960"/>
      <c r="DY110" s="960"/>
      <c r="DZ110" s="961"/>
    </row>
    <row r="111" spans="1:131" s="226" customFormat="1" ht="26.25" customHeight="1" x14ac:dyDescent="0.15">
      <c r="A111" s="962" t="s">
        <v>439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409</v>
      </c>
      <c r="AB111" s="966"/>
      <c r="AC111" s="966"/>
      <c r="AD111" s="966"/>
      <c r="AE111" s="967"/>
      <c r="AF111" s="968" t="s">
        <v>438</v>
      </c>
      <c r="AG111" s="966"/>
      <c r="AH111" s="966"/>
      <c r="AI111" s="966"/>
      <c r="AJ111" s="967"/>
      <c r="AK111" s="968" t="s">
        <v>438</v>
      </c>
      <c r="AL111" s="966"/>
      <c r="AM111" s="966"/>
      <c r="AN111" s="966"/>
      <c r="AO111" s="967"/>
      <c r="AP111" s="969" t="s">
        <v>440</v>
      </c>
      <c r="AQ111" s="970"/>
      <c r="AR111" s="970"/>
      <c r="AS111" s="970"/>
      <c r="AT111" s="971"/>
      <c r="AU111" s="936"/>
      <c r="AV111" s="937"/>
      <c r="AW111" s="937"/>
      <c r="AX111" s="937"/>
      <c r="AY111" s="937"/>
      <c r="AZ111" s="950" t="s">
        <v>441</v>
      </c>
      <c r="BA111" s="951"/>
      <c r="BB111" s="951"/>
      <c r="BC111" s="951"/>
      <c r="BD111" s="951"/>
      <c r="BE111" s="951"/>
      <c r="BF111" s="951"/>
      <c r="BG111" s="951"/>
      <c r="BH111" s="951"/>
      <c r="BI111" s="951"/>
      <c r="BJ111" s="951"/>
      <c r="BK111" s="951"/>
      <c r="BL111" s="951"/>
      <c r="BM111" s="951"/>
      <c r="BN111" s="951"/>
      <c r="BO111" s="951"/>
      <c r="BP111" s="952"/>
      <c r="BQ111" s="953">
        <v>2649113</v>
      </c>
      <c r="BR111" s="954"/>
      <c r="BS111" s="954"/>
      <c r="BT111" s="954"/>
      <c r="BU111" s="954"/>
      <c r="BV111" s="954">
        <v>2502130</v>
      </c>
      <c r="BW111" s="954"/>
      <c r="BX111" s="954"/>
      <c r="BY111" s="954"/>
      <c r="BZ111" s="954"/>
      <c r="CA111" s="954">
        <v>2358383</v>
      </c>
      <c r="CB111" s="954"/>
      <c r="CC111" s="954"/>
      <c r="CD111" s="954"/>
      <c r="CE111" s="954"/>
      <c r="CF111" s="948">
        <v>30.4</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409</v>
      </c>
      <c r="DH111" s="954"/>
      <c r="DI111" s="954"/>
      <c r="DJ111" s="954"/>
      <c r="DK111" s="954"/>
      <c r="DL111" s="954" t="s">
        <v>409</v>
      </c>
      <c r="DM111" s="954"/>
      <c r="DN111" s="954"/>
      <c r="DO111" s="954"/>
      <c r="DP111" s="954"/>
      <c r="DQ111" s="954" t="s">
        <v>409</v>
      </c>
      <c r="DR111" s="954"/>
      <c r="DS111" s="954"/>
      <c r="DT111" s="954"/>
      <c r="DU111" s="954"/>
      <c r="DV111" s="955" t="s">
        <v>409</v>
      </c>
      <c r="DW111" s="955"/>
      <c r="DX111" s="955"/>
      <c r="DY111" s="955"/>
      <c r="DZ111" s="956"/>
    </row>
    <row r="112" spans="1:131" s="226" customFormat="1" ht="26.25" customHeight="1" x14ac:dyDescent="0.15">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438</v>
      </c>
      <c r="AB112" s="987"/>
      <c r="AC112" s="987"/>
      <c r="AD112" s="987"/>
      <c r="AE112" s="988"/>
      <c r="AF112" s="989" t="s">
        <v>438</v>
      </c>
      <c r="AG112" s="987"/>
      <c r="AH112" s="987"/>
      <c r="AI112" s="987"/>
      <c r="AJ112" s="988"/>
      <c r="AK112" s="989" t="s">
        <v>409</v>
      </c>
      <c r="AL112" s="987"/>
      <c r="AM112" s="987"/>
      <c r="AN112" s="987"/>
      <c r="AO112" s="988"/>
      <c r="AP112" s="990" t="s">
        <v>438</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12495443</v>
      </c>
      <c r="BR112" s="954"/>
      <c r="BS112" s="954"/>
      <c r="BT112" s="954"/>
      <c r="BU112" s="954"/>
      <c r="BV112" s="954">
        <v>12712236</v>
      </c>
      <c r="BW112" s="954"/>
      <c r="BX112" s="954"/>
      <c r="BY112" s="954"/>
      <c r="BZ112" s="954"/>
      <c r="CA112" s="954">
        <v>12002133</v>
      </c>
      <c r="CB112" s="954"/>
      <c r="CC112" s="954"/>
      <c r="CD112" s="954"/>
      <c r="CE112" s="954"/>
      <c r="CF112" s="948">
        <v>154.5</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447</v>
      </c>
      <c r="DH112" s="954"/>
      <c r="DI112" s="954"/>
      <c r="DJ112" s="954"/>
      <c r="DK112" s="954"/>
      <c r="DL112" s="954" t="s">
        <v>440</v>
      </c>
      <c r="DM112" s="954"/>
      <c r="DN112" s="954"/>
      <c r="DO112" s="954"/>
      <c r="DP112" s="954"/>
      <c r="DQ112" s="954" t="s">
        <v>447</v>
      </c>
      <c r="DR112" s="954"/>
      <c r="DS112" s="954"/>
      <c r="DT112" s="954"/>
      <c r="DU112" s="954"/>
      <c r="DV112" s="955" t="s">
        <v>438</v>
      </c>
      <c r="DW112" s="955"/>
      <c r="DX112" s="955"/>
      <c r="DY112" s="955"/>
      <c r="DZ112" s="956"/>
    </row>
    <row r="113" spans="1:130" s="226" customFormat="1" ht="26.25" customHeight="1" x14ac:dyDescent="0.15">
      <c r="A113" s="982"/>
      <c r="B113" s="983"/>
      <c r="C113" s="951" t="s">
        <v>448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906164</v>
      </c>
      <c r="AB113" s="966"/>
      <c r="AC113" s="966"/>
      <c r="AD113" s="966"/>
      <c r="AE113" s="967"/>
      <c r="AF113" s="968">
        <v>820805</v>
      </c>
      <c r="AG113" s="966"/>
      <c r="AH113" s="966"/>
      <c r="AI113" s="966"/>
      <c r="AJ113" s="967"/>
      <c r="AK113" s="968">
        <v>802719</v>
      </c>
      <c r="AL113" s="966"/>
      <c r="AM113" s="966"/>
      <c r="AN113" s="966"/>
      <c r="AO113" s="967"/>
      <c r="AP113" s="969">
        <v>10.3</v>
      </c>
      <c r="AQ113" s="970"/>
      <c r="AR113" s="970"/>
      <c r="AS113" s="970"/>
      <c r="AT113" s="971"/>
      <c r="AU113" s="936"/>
      <c r="AV113" s="937"/>
      <c r="AW113" s="937"/>
      <c r="AX113" s="937"/>
      <c r="AY113" s="937"/>
      <c r="AZ113" s="950" t="s">
        <v>449</v>
      </c>
      <c r="BA113" s="951"/>
      <c r="BB113" s="951"/>
      <c r="BC113" s="951"/>
      <c r="BD113" s="951"/>
      <c r="BE113" s="951"/>
      <c r="BF113" s="951"/>
      <c r="BG113" s="951"/>
      <c r="BH113" s="951"/>
      <c r="BI113" s="951"/>
      <c r="BJ113" s="951"/>
      <c r="BK113" s="951"/>
      <c r="BL113" s="951"/>
      <c r="BM113" s="951"/>
      <c r="BN113" s="951"/>
      <c r="BO113" s="951"/>
      <c r="BP113" s="952"/>
      <c r="BQ113" s="953">
        <v>648382</v>
      </c>
      <c r="BR113" s="954"/>
      <c r="BS113" s="954"/>
      <c r="BT113" s="954"/>
      <c r="BU113" s="954"/>
      <c r="BV113" s="954">
        <v>587652</v>
      </c>
      <c r="BW113" s="954"/>
      <c r="BX113" s="954"/>
      <c r="BY113" s="954"/>
      <c r="BZ113" s="954"/>
      <c r="CA113" s="954">
        <v>542972</v>
      </c>
      <c r="CB113" s="954"/>
      <c r="CC113" s="954"/>
      <c r="CD113" s="954"/>
      <c r="CE113" s="954"/>
      <c r="CF113" s="948">
        <v>7</v>
      </c>
      <c r="CG113" s="949"/>
      <c r="CH113" s="949"/>
      <c r="CI113" s="949"/>
      <c r="CJ113" s="949"/>
      <c r="CK113" s="976"/>
      <c r="CL113" s="977"/>
      <c r="CM113" s="950" t="s">
        <v>450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451</v>
      </c>
      <c r="DH113" s="987"/>
      <c r="DI113" s="987"/>
      <c r="DJ113" s="987"/>
      <c r="DK113" s="988"/>
      <c r="DL113" s="989" t="s">
        <v>391</v>
      </c>
      <c r="DM113" s="987"/>
      <c r="DN113" s="987"/>
      <c r="DO113" s="987"/>
      <c r="DP113" s="988"/>
      <c r="DQ113" s="989" t="s">
        <v>391</v>
      </c>
      <c r="DR113" s="987"/>
      <c r="DS113" s="987"/>
      <c r="DT113" s="987"/>
      <c r="DU113" s="988"/>
      <c r="DV113" s="990" t="s">
        <v>409</v>
      </c>
      <c r="DW113" s="991"/>
      <c r="DX113" s="991"/>
      <c r="DY113" s="991"/>
      <c r="DZ113" s="992"/>
    </row>
    <row r="114" spans="1:130" s="226" customFormat="1" ht="26.25" customHeight="1" x14ac:dyDescent="0.15">
      <c r="A114" s="982"/>
      <c r="B114" s="983"/>
      <c r="C114" s="951" t="s">
        <v>452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110129</v>
      </c>
      <c r="AB114" s="987"/>
      <c r="AC114" s="987"/>
      <c r="AD114" s="987"/>
      <c r="AE114" s="988"/>
      <c r="AF114" s="989">
        <v>96116</v>
      </c>
      <c r="AG114" s="987"/>
      <c r="AH114" s="987"/>
      <c r="AI114" s="987"/>
      <c r="AJ114" s="988"/>
      <c r="AK114" s="989">
        <v>102238</v>
      </c>
      <c r="AL114" s="987"/>
      <c r="AM114" s="987"/>
      <c r="AN114" s="987"/>
      <c r="AO114" s="988"/>
      <c r="AP114" s="990">
        <v>1.3</v>
      </c>
      <c r="AQ114" s="991"/>
      <c r="AR114" s="991"/>
      <c r="AS114" s="991"/>
      <c r="AT114" s="992"/>
      <c r="AU114" s="936"/>
      <c r="AV114" s="937"/>
      <c r="AW114" s="937"/>
      <c r="AX114" s="937"/>
      <c r="AY114" s="937"/>
      <c r="AZ114" s="950" t="s">
        <v>453</v>
      </c>
      <c r="BA114" s="951"/>
      <c r="BB114" s="951"/>
      <c r="BC114" s="951"/>
      <c r="BD114" s="951"/>
      <c r="BE114" s="951"/>
      <c r="BF114" s="951"/>
      <c r="BG114" s="951"/>
      <c r="BH114" s="951"/>
      <c r="BI114" s="951"/>
      <c r="BJ114" s="951"/>
      <c r="BK114" s="951"/>
      <c r="BL114" s="951"/>
      <c r="BM114" s="951"/>
      <c r="BN114" s="951"/>
      <c r="BO114" s="951"/>
      <c r="BP114" s="952"/>
      <c r="BQ114" s="953">
        <v>1737281</v>
      </c>
      <c r="BR114" s="954"/>
      <c r="BS114" s="954"/>
      <c r="BT114" s="954"/>
      <c r="BU114" s="954"/>
      <c r="BV114" s="954">
        <v>1615381</v>
      </c>
      <c r="BW114" s="954"/>
      <c r="BX114" s="954"/>
      <c r="BY114" s="954"/>
      <c r="BZ114" s="954"/>
      <c r="CA114" s="954">
        <v>1573232</v>
      </c>
      <c r="CB114" s="954"/>
      <c r="CC114" s="954"/>
      <c r="CD114" s="954"/>
      <c r="CE114" s="954"/>
      <c r="CF114" s="948">
        <v>20.2</v>
      </c>
      <c r="CG114" s="949"/>
      <c r="CH114" s="949"/>
      <c r="CI114" s="949"/>
      <c r="CJ114" s="949"/>
      <c r="CK114" s="976"/>
      <c r="CL114" s="977"/>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438</v>
      </c>
      <c r="DH114" s="987"/>
      <c r="DI114" s="987"/>
      <c r="DJ114" s="987"/>
      <c r="DK114" s="988"/>
      <c r="DL114" s="989" t="s">
        <v>438</v>
      </c>
      <c r="DM114" s="987"/>
      <c r="DN114" s="987"/>
      <c r="DO114" s="987"/>
      <c r="DP114" s="988"/>
      <c r="DQ114" s="989" t="s">
        <v>409</v>
      </c>
      <c r="DR114" s="987"/>
      <c r="DS114" s="987"/>
      <c r="DT114" s="987"/>
      <c r="DU114" s="988"/>
      <c r="DV114" s="990" t="s">
        <v>391</v>
      </c>
      <c r="DW114" s="991"/>
      <c r="DX114" s="991"/>
      <c r="DY114" s="991"/>
      <c r="DZ114" s="992"/>
    </row>
    <row r="115" spans="1:130" s="226" customFormat="1" ht="26.25" customHeight="1" x14ac:dyDescent="0.15">
      <c r="A115" s="982"/>
      <c r="B115" s="983"/>
      <c r="C115" s="951" t="s">
        <v>455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100429</v>
      </c>
      <c r="AB115" s="966"/>
      <c r="AC115" s="966"/>
      <c r="AD115" s="966"/>
      <c r="AE115" s="967"/>
      <c r="AF115" s="968">
        <v>94565</v>
      </c>
      <c r="AG115" s="966"/>
      <c r="AH115" s="966"/>
      <c r="AI115" s="966"/>
      <c r="AJ115" s="967"/>
      <c r="AK115" s="968">
        <v>90514</v>
      </c>
      <c r="AL115" s="966"/>
      <c r="AM115" s="966"/>
      <c r="AN115" s="966"/>
      <c r="AO115" s="967"/>
      <c r="AP115" s="969">
        <v>1.2</v>
      </c>
      <c r="AQ115" s="970"/>
      <c r="AR115" s="970"/>
      <c r="AS115" s="970"/>
      <c r="AT115" s="971"/>
      <c r="AU115" s="936"/>
      <c r="AV115" s="937"/>
      <c r="AW115" s="937"/>
      <c r="AX115" s="937"/>
      <c r="AY115" s="937"/>
      <c r="AZ115" s="950" t="s">
        <v>456</v>
      </c>
      <c r="BA115" s="951"/>
      <c r="BB115" s="951"/>
      <c r="BC115" s="951"/>
      <c r="BD115" s="951"/>
      <c r="BE115" s="951"/>
      <c r="BF115" s="951"/>
      <c r="BG115" s="951"/>
      <c r="BH115" s="951"/>
      <c r="BI115" s="951"/>
      <c r="BJ115" s="951"/>
      <c r="BK115" s="951"/>
      <c r="BL115" s="951"/>
      <c r="BM115" s="951"/>
      <c r="BN115" s="951"/>
      <c r="BO115" s="951"/>
      <c r="BP115" s="952"/>
      <c r="BQ115" s="953" t="s">
        <v>391</v>
      </c>
      <c r="BR115" s="954"/>
      <c r="BS115" s="954"/>
      <c r="BT115" s="954"/>
      <c r="BU115" s="954"/>
      <c r="BV115" s="954" t="s">
        <v>409</v>
      </c>
      <c r="BW115" s="954"/>
      <c r="BX115" s="954"/>
      <c r="BY115" s="954"/>
      <c r="BZ115" s="954"/>
      <c r="CA115" s="954" t="s">
        <v>438</v>
      </c>
      <c r="CB115" s="954"/>
      <c r="CC115" s="954"/>
      <c r="CD115" s="954"/>
      <c r="CE115" s="954"/>
      <c r="CF115" s="948" t="s">
        <v>391</v>
      </c>
      <c r="CG115" s="949"/>
      <c r="CH115" s="949"/>
      <c r="CI115" s="949"/>
      <c r="CJ115" s="949"/>
      <c r="CK115" s="976"/>
      <c r="CL115" s="977"/>
      <c r="CM115" s="950" t="s">
        <v>457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2460067</v>
      </c>
      <c r="DH115" s="987"/>
      <c r="DI115" s="987"/>
      <c r="DJ115" s="987"/>
      <c r="DK115" s="988"/>
      <c r="DL115" s="989">
        <v>2361981</v>
      </c>
      <c r="DM115" s="987"/>
      <c r="DN115" s="987"/>
      <c r="DO115" s="987"/>
      <c r="DP115" s="988"/>
      <c r="DQ115" s="989">
        <v>2263895</v>
      </c>
      <c r="DR115" s="987"/>
      <c r="DS115" s="987"/>
      <c r="DT115" s="987"/>
      <c r="DU115" s="988"/>
      <c r="DV115" s="990">
        <v>29.1</v>
      </c>
      <c r="DW115" s="991"/>
      <c r="DX115" s="991"/>
      <c r="DY115" s="991"/>
      <c r="DZ115" s="992"/>
    </row>
    <row r="116" spans="1:130" s="226" customFormat="1" ht="26.25" customHeight="1" x14ac:dyDescent="0.15">
      <c r="A116" s="984"/>
      <c r="B116" s="985"/>
      <c r="C116" s="993" t="s">
        <v>458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780</v>
      </c>
      <c r="AB116" s="987"/>
      <c r="AC116" s="987"/>
      <c r="AD116" s="987"/>
      <c r="AE116" s="988"/>
      <c r="AF116" s="989">
        <v>442</v>
      </c>
      <c r="AG116" s="987"/>
      <c r="AH116" s="987"/>
      <c r="AI116" s="987"/>
      <c r="AJ116" s="988"/>
      <c r="AK116" s="989" t="s">
        <v>409</v>
      </c>
      <c r="AL116" s="987"/>
      <c r="AM116" s="987"/>
      <c r="AN116" s="987"/>
      <c r="AO116" s="988"/>
      <c r="AP116" s="990" t="s">
        <v>391</v>
      </c>
      <c r="AQ116" s="991"/>
      <c r="AR116" s="991"/>
      <c r="AS116" s="991"/>
      <c r="AT116" s="992"/>
      <c r="AU116" s="936"/>
      <c r="AV116" s="937"/>
      <c r="AW116" s="937"/>
      <c r="AX116" s="937"/>
      <c r="AY116" s="937"/>
      <c r="AZ116" s="995" t="s">
        <v>459</v>
      </c>
      <c r="BA116" s="996"/>
      <c r="BB116" s="996"/>
      <c r="BC116" s="996"/>
      <c r="BD116" s="996"/>
      <c r="BE116" s="996"/>
      <c r="BF116" s="996"/>
      <c r="BG116" s="996"/>
      <c r="BH116" s="996"/>
      <c r="BI116" s="996"/>
      <c r="BJ116" s="996"/>
      <c r="BK116" s="996"/>
      <c r="BL116" s="996"/>
      <c r="BM116" s="996"/>
      <c r="BN116" s="996"/>
      <c r="BO116" s="996"/>
      <c r="BP116" s="997"/>
      <c r="BQ116" s="953" t="s">
        <v>409</v>
      </c>
      <c r="BR116" s="954"/>
      <c r="BS116" s="954"/>
      <c r="BT116" s="954"/>
      <c r="BU116" s="954"/>
      <c r="BV116" s="954" t="s">
        <v>409</v>
      </c>
      <c r="BW116" s="954"/>
      <c r="BX116" s="954"/>
      <c r="BY116" s="954"/>
      <c r="BZ116" s="954"/>
      <c r="CA116" s="954" t="s">
        <v>391</v>
      </c>
      <c r="CB116" s="954"/>
      <c r="CC116" s="954"/>
      <c r="CD116" s="954"/>
      <c r="CE116" s="954"/>
      <c r="CF116" s="948" t="s">
        <v>447</v>
      </c>
      <c r="CG116" s="949"/>
      <c r="CH116" s="949"/>
      <c r="CI116" s="949"/>
      <c r="CJ116" s="949"/>
      <c r="CK116" s="976"/>
      <c r="CL116" s="977"/>
      <c r="CM116" s="950" t="s">
        <v>460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189046</v>
      </c>
      <c r="DH116" s="987"/>
      <c r="DI116" s="987"/>
      <c r="DJ116" s="987"/>
      <c r="DK116" s="988"/>
      <c r="DL116" s="989">
        <v>140149</v>
      </c>
      <c r="DM116" s="987"/>
      <c r="DN116" s="987"/>
      <c r="DO116" s="987"/>
      <c r="DP116" s="988"/>
      <c r="DQ116" s="989">
        <v>94488</v>
      </c>
      <c r="DR116" s="987"/>
      <c r="DS116" s="987"/>
      <c r="DT116" s="987"/>
      <c r="DU116" s="988"/>
      <c r="DV116" s="990">
        <v>1.2</v>
      </c>
      <c r="DW116" s="991"/>
      <c r="DX116" s="991"/>
      <c r="DY116" s="991"/>
      <c r="DZ116" s="992"/>
    </row>
    <row r="117" spans="1:130" s="226" customFormat="1" ht="26.2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461</v>
      </c>
      <c r="Z117" s="922"/>
      <c r="AA117" s="1006">
        <v>2491731</v>
      </c>
      <c r="AB117" s="1007"/>
      <c r="AC117" s="1007"/>
      <c r="AD117" s="1007"/>
      <c r="AE117" s="1008"/>
      <c r="AF117" s="1009">
        <v>2423367</v>
      </c>
      <c r="AG117" s="1007"/>
      <c r="AH117" s="1007"/>
      <c r="AI117" s="1007"/>
      <c r="AJ117" s="1008"/>
      <c r="AK117" s="1009">
        <v>2441449</v>
      </c>
      <c r="AL117" s="1007"/>
      <c r="AM117" s="1007"/>
      <c r="AN117" s="1007"/>
      <c r="AO117" s="1008"/>
      <c r="AP117" s="1010"/>
      <c r="AQ117" s="1011"/>
      <c r="AR117" s="1011"/>
      <c r="AS117" s="1011"/>
      <c r="AT117" s="1012"/>
      <c r="AU117" s="936"/>
      <c r="AV117" s="937"/>
      <c r="AW117" s="937"/>
      <c r="AX117" s="937"/>
      <c r="AY117" s="937"/>
      <c r="AZ117" s="1002" t="s">
        <v>462</v>
      </c>
      <c r="BA117" s="1003"/>
      <c r="BB117" s="1003"/>
      <c r="BC117" s="1003"/>
      <c r="BD117" s="1003"/>
      <c r="BE117" s="1003"/>
      <c r="BF117" s="1003"/>
      <c r="BG117" s="1003"/>
      <c r="BH117" s="1003"/>
      <c r="BI117" s="1003"/>
      <c r="BJ117" s="1003"/>
      <c r="BK117" s="1003"/>
      <c r="BL117" s="1003"/>
      <c r="BM117" s="1003"/>
      <c r="BN117" s="1003"/>
      <c r="BO117" s="1003"/>
      <c r="BP117" s="1004"/>
      <c r="BQ117" s="953" t="s">
        <v>438</v>
      </c>
      <c r="BR117" s="954"/>
      <c r="BS117" s="954"/>
      <c r="BT117" s="954"/>
      <c r="BU117" s="954"/>
      <c r="BV117" s="954" t="s">
        <v>438</v>
      </c>
      <c r="BW117" s="954"/>
      <c r="BX117" s="954"/>
      <c r="BY117" s="954"/>
      <c r="BZ117" s="954"/>
      <c r="CA117" s="954" t="s">
        <v>409</v>
      </c>
      <c r="CB117" s="954"/>
      <c r="CC117" s="954"/>
      <c r="CD117" s="954"/>
      <c r="CE117" s="954"/>
      <c r="CF117" s="948" t="s">
        <v>409</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438</v>
      </c>
      <c r="DH117" s="987"/>
      <c r="DI117" s="987"/>
      <c r="DJ117" s="987"/>
      <c r="DK117" s="988"/>
      <c r="DL117" s="989" t="s">
        <v>438</v>
      </c>
      <c r="DM117" s="987"/>
      <c r="DN117" s="987"/>
      <c r="DO117" s="987"/>
      <c r="DP117" s="988"/>
      <c r="DQ117" s="989" t="s">
        <v>438</v>
      </c>
      <c r="DR117" s="987"/>
      <c r="DS117" s="987"/>
      <c r="DT117" s="987"/>
      <c r="DU117" s="988"/>
      <c r="DV117" s="990" t="s">
        <v>438</v>
      </c>
      <c r="DW117" s="991"/>
      <c r="DX117" s="991"/>
      <c r="DY117" s="991"/>
      <c r="DZ117" s="992"/>
    </row>
    <row r="118" spans="1:130" s="226" customFormat="1" ht="26.25" customHeight="1" x14ac:dyDescent="0.15">
      <c r="A118" s="940" t="s">
        <v>433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430</v>
      </c>
      <c r="AB118" s="921"/>
      <c r="AC118" s="921"/>
      <c r="AD118" s="921"/>
      <c r="AE118" s="922"/>
      <c r="AF118" s="920" t="s">
        <v>431</v>
      </c>
      <c r="AG118" s="921"/>
      <c r="AH118" s="921"/>
      <c r="AI118" s="921"/>
      <c r="AJ118" s="922"/>
      <c r="AK118" s="920" t="s">
        <v>303</v>
      </c>
      <c r="AL118" s="921"/>
      <c r="AM118" s="921"/>
      <c r="AN118" s="921"/>
      <c r="AO118" s="922"/>
      <c r="AP118" s="998" t="s">
        <v>432</v>
      </c>
      <c r="AQ118" s="999"/>
      <c r="AR118" s="999"/>
      <c r="AS118" s="999"/>
      <c r="AT118" s="1000"/>
      <c r="AU118" s="936"/>
      <c r="AV118" s="937"/>
      <c r="AW118" s="937"/>
      <c r="AX118" s="937"/>
      <c r="AY118" s="937"/>
      <c r="AZ118" s="1001" t="s">
        <v>464</v>
      </c>
      <c r="BA118" s="993"/>
      <c r="BB118" s="993"/>
      <c r="BC118" s="993"/>
      <c r="BD118" s="993"/>
      <c r="BE118" s="993"/>
      <c r="BF118" s="993"/>
      <c r="BG118" s="993"/>
      <c r="BH118" s="993"/>
      <c r="BI118" s="993"/>
      <c r="BJ118" s="993"/>
      <c r="BK118" s="993"/>
      <c r="BL118" s="993"/>
      <c r="BM118" s="993"/>
      <c r="BN118" s="993"/>
      <c r="BO118" s="993"/>
      <c r="BP118" s="994"/>
      <c r="BQ118" s="1027" t="s">
        <v>409</v>
      </c>
      <c r="BR118" s="1028"/>
      <c r="BS118" s="1028"/>
      <c r="BT118" s="1028"/>
      <c r="BU118" s="1028"/>
      <c r="BV118" s="1028" t="s">
        <v>451</v>
      </c>
      <c r="BW118" s="1028"/>
      <c r="BX118" s="1028"/>
      <c r="BY118" s="1028"/>
      <c r="BZ118" s="1028"/>
      <c r="CA118" s="1028" t="s">
        <v>451</v>
      </c>
      <c r="CB118" s="1028"/>
      <c r="CC118" s="1028"/>
      <c r="CD118" s="1028"/>
      <c r="CE118" s="1028"/>
      <c r="CF118" s="948" t="s">
        <v>391</v>
      </c>
      <c r="CG118" s="949"/>
      <c r="CH118" s="949"/>
      <c r="CI118" s="949"/>
      <c r="CJ118" s="949"/>
      <c r="CK118" s="976"/>
      <c r="CL118" s="977"/>
      <c r="CM118" s="950" t="s">
        <v>465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391</v>
      </c>
      <c r="DH118" s="987"/>
      <c r="DI118" s="987"/>
      <c r="DJ118" s="987"/>
      <c r="DK118" s="988"/>
      <c r="DL118" s="989" t="s">
        <v>438</v>
      </c>
      <c r="DM118" s="987"/>
      <c r="DN118" s="987"/>
      <c r="DO118" s="987"/>
      <c r="DP118" s="988"/>
      <c r="DQ118" s="989" t="s">
        <v>438</v>
      </c>
      <c r="DR118" s="987"/>
      <c r="DS118" s="987"/>
      <c r="DT118" s="987"/>
      <c r="DU118" s="988"/>
      <c r="DV118" s="990" t="s">
        <v>451</v>
      </c>
      <c r="DW118" s="991"/>
      <c r="DX118" s="991"/>
      <c r="DY118" s="991"/>
      <c r="DZ118" s="992"/>
    </row>
    <row r="119" spans="1:130" s="226" customFormat="1" ht="26.25" customHeight="1" x14ac:dyDescent="0.15">
      <c r="A119" s="1081" t="s">
        <v>436</v>
      </c>
      <c r="B119" s="975"/>
      <c r="C119" s="957" t="s">
        <v>437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409</v>
      </c>
      <c r="AB119" s="928"/>
      <c r="AC119" s="928"/>
      <c r="AD119" s="928"/>
      <c r="AE119" s="929"/>
      <c r="AF119" s="930" t="s">
        <v>409</v>
      </c>
      <c r="AG119" s="928"/>
      <c r="AH119" s="928"/>
      <c r="AI119" s="928"/>
      <c r="AJ119" s="929"/>
      <c r="AK119" s="930" t="s">
        <v>409</v>
      </c>
      <c r="AL119" s="928"/>
      <c r="AM119" s="928"/>
      <c r="AN119" s="928"/>
      <c r="AO119" s="929"/>
      <c r="AP119" s="931" t="s">
        <v>451</v>
      </c>
      <c r="AQ119" s="932"/>
      <c r="AR119" s="932"/>
      <c r="AS119" s="932"/>
      <c r="AT119" s="933"/>
      <c r="AU119" s="938"/>
      <c r="AV119" s="939"/>
      <c r="AW119" s="939"/>
      <c r="AX119" s="939"/>
      <c r="AY119" s="939"/>
      <c r="AZ119" s="247" t="s">
        <v>186</v>
      </c>
      <c r="BA119" s="247"/>
      <c r="BB119" s="247"/>
      <c r="BC119" s="247"/>
      <c r="BD119" s="247"/>
      <c r="BE119" s="247"/>
      <c r="BF119" s="247"/>
      <c r="BG119" s="247"/>
      <c r="BH119" s="247"/>
      <c r="BI119" s="247"/>
      <c r="BJ119" s="247"/>
      <c r="BK119" s="247"/>
      <c r="BL119" s="247"/>
      <c r="BM119" s="247"/>
      <c r="BN119" s="247"/>
      <c r="BO119" s="1005" t="s">
        <v>466</v>
      </c>
      <c r="BP119" s="1033"/>
      <c r="BQ119" s="1027">
        <v>35530673</v>
      </c>
      <c r="BR119" s="1028"/>
      <c r="BS119" s="1028"/>
      <c r="BT119" s="1028"/>
      <c r="BU119" s="1028"/>
      <c r="BV119" s="1028">
        <v>36073545</v>
      </c>
      <c r="BW119" s="1028"/>
      <c r="BX119" s="1028"/>
      <c r="BY119" s="1028"/>
      <c r="BZ119" s="1028"/>
      <c r="CA119" s="1028">
        <v>34755611</v>
      </c>
      <c r="CB119" s="1028"/>
      <c r="CC119" s="1028"/>
      <c r="CD119" s="1028"/>
      <c r="CE119" s="1028"/>
      <c r="CF119" s="1029"/>
      <c r="CG119" s="1030"/>
      <c r="CH119" s="1030"/>
      <c r="CI119" s="1030"/>
      <c r="CJ119" s="1031"/>
      <c r="CK119" s="978"/>
      <c r="CL119" s="979"/>
      <c r="CM119" s="1001" t="s">
        <v>467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391</v>
      </c>
      <c r="DH119" s="1014"/>
      <c r="DI119" s="1014"/>
      <c r="DJ119" s="1014"/>
      <c r="DK119" s="1015"/>
      <c r="DL119" s="1013" t="s">
        <v>409</v>
      </c>
      <c r="DM119" s="1014"/>
      <c r="DN119" s="1014"/>
      <c r="DO119" s="1014"/>
      <c r="DP119" s="1015"/>
      <c r="DQ119" s="1013" t="s">
        <v>409</v>
      </c>
      <c r="DR119" s="1014"/>
      <c r="DS119" s="1014"/>
      <c r="DT119" s="1014"/>
      <c r="DU119" s="1015"/>
      <c r="DV119" s="1016" t="s">
        <v>438</v>
      </c>
      <c r="DW119" s="1017"/>
      <c r="DX119" s="1017"/>
      <c r="DY119" s="1017"/>
      <c r="DZ119" s="1018"/>
    </row>
    <row r="120" spans="1:130" s="226" customFormat="1" ht="26.25" customHeight="1" x14ac:dyDescent="0.15">
      <c r="A120" s="1082"/>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409</v>
      </c>
      <c r="AB120" s="987"/>
      <c r="AC120" s="987"/>
      <c r="AD120" s="987"/>
      <c r="AE120" s="988"/>
      <c r="AF120" s="989" t="s">
        <v>438</v>
      </c>
      <c r="AG120" s="987"/>
      <c r="AH120" s="987"/>
      <c r="AI120" s="987"/>
      <c r="AJ120" s="988"/>
      <c r="AK120" s="989" t="s">
        <v>438</v>
      </c>
      <c r="AL120" s="987"/>
      <c r="AM120" s="987"/>
      <c r="AN120" s="987"/>
      <c r="AO120" s="988"/>
      <c r="AP120" s="990" t="s">
        <v>409</v>
      </c>
      <c r="AQ120" s="991"/>
      <c r="AR120" s="991"/>
      <c r="AS120" s="991"/>
      <c r="AT120" s="992"/>
      <c r="AU120" s="1019" t="s">
        <v>468</v>
      </c>
      <c r="AV120" s="1020"/>
      <c r="AW120" s="1020"/>
      <c r="AX120" s="1020"/>
      <c r="AY120" s="1021"/>
      <c r="AZ120" s="957" t="s">
        <v>469</v>
      </c>
      <c r="BA120" s="925"/>
      <c r="BB120" s="925"/>
      <c r="BC120" s="925"/>
      <c r="BD120" s="925"/>
      <c r="BE120" s="925"/>
      <c r="BF120" s="925"/>
      <c r="BG120" s="925"/>
      <c r="BH120" s="925"/>
      <c r="BI120" s="925"/>
      <c r="BJ120" s="925"/>
      <c r="BK120" s="925"/>
      <c r="BL120" s="925"/>
      <c r="BM120" s="925"/>
      <c r="BN120" s="925"/>
      <c r="BO120" s="925"/>
      <c r="BP120" s="926"/>
      <c r="BQ120" s="958">
        <v>1053895</v>
      </c>
      <c r="BR120" s="959"/>
      <c r="BS120" s="959"/>
      <c r="BT120" s="959"/>
      <c r="BU120" s="959"/>
      <c r="BV120" s="959">
        <v>976651</v>
      </c>
      <c r="BW120" s="959"/>
      <c r="BX120" s="959"/>
      <c r="BY120" s="959"/>
      <c r="BZ120" s="959"/>
      <c r="CA120" s="959">
        <v>1312280</v>
      </c>
      <c r="CB120" s="959"/>
      <c r="CC120" s="959"/>
      <c r="CD120" s="959"/>
      <c r="CE120" s="959"/>
      <c r="CF120" s="972">
        <v>16.899999999999999</v>
      </c>
      <c r="CG120" s="973"/>
      <c r="CH120" s="973"/>
      <c r="CI120" s="973"/>
      <c r="CJ120" s="973"/>
      <c r="CK120" s="1034" t="s">
        <v>470</v>
      </c>
      <c r="CL120" s="1035"/>
      <c r="CM120" s="1035"/>
      <c r="CN120" s="1035"/>
      <c r="CO120" s="1036"/>
      <c r="CP120" s="1042" t="s">
        <v>471</v>
      </c>
      <c r="CQ120" s="1043"/>
      <c r="CR120" s="1043"/>
      <c r="CS120" s="1043"/>
      <c r="CT120" s="1043"/>
      <c r="CU120" s="1043"/>
      <c r="CV120" s="1043"/>
      <c r="CW120" s="1043"/>
      <c r="CX120" s="1043"/>
      <c r="CY120" s="1043"/>
      <c r="CZ120" s="1043"/>
      <c r="DA120" s="1043"/>
      <c r="DB120" s="1043"/>
      <c r="DC120" s="1043"/>
      <c r="DD120" s="1043"/>
      <c r="DE120" s="1043"/>
      <c r="DF120" s="1044"/>
      <c r="DG120" s="958" t="s">
        <v>409</v>
      </c>
      <c r="DH120" s="959"/>
      <c r="DI120" s="959"/>
      <c r="DJ120" s="959"/>
      <c r="DK120" s="959"/>
      <c r="DL120" s="959">
        <v>11965110</v>
      </c>
      <c r="DM120" s="959"/>
      <c r="DN120" s="959"/>
      <c r="DO120" s="959"/>
      <c r="DP120" s="959"/>
      <c r="DQ120" s="959">
        <v>11327233</v>
      </c>
      <c r="DR120" s="959"/>
      <c r="DS120" s="959"/>
      <c r="DT120" s="959"/>
      <c r="DU120" s="959"/>
      <c r="DV120" s="960">
        <v>145.80000000000001</v>
      </c>
      <c r="DW120" s="960"/>
      <c r="DX120" s="960"/>
      <c r="DY120" s="960"/>
      <c r="DZ120" s="961"/>
    </row>
    <row r="121" spans="1:130" s="226" customFormat="1" ht="26.25" customHeight="1" x14ac:dyDescent="0.15">
      <c r="A121" s="1082"/>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438</v>
      </c>
      <c r="AB121" s="987"/>
      <c r="AC121" s="987"/>
      <c r="AD121" s="987"/>
      <c r="AE121" s="988"/>
      <c r="AF121" s="989" t="s">
        <v>438</v>
      </c>
      <c r="AG121" s="987"/>
      <c r="AH121" s="987"/>
      <c r="AI121" s="987"/>
      <c r="AJ121" s="988"/>
      <c r="AK121" s="989" t="s">
        <v>409</v>
      </c>
      <c r="AL121" s="987"/>
      <c r="AM121" s="987"/>
      <c r="AN121" s="987"/>
      <c r="AO121" s="988"/>
      <c r="AP121" s="990" t="s">
        <v>409</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v>2193623</v>
      </c>
      <c r="BR121" s="954"/>
      <c r="BS121" s="954"/>
      <c r="BT121" s="954"/>
      <c r="BU121" s="954"/>
      <c r="BV121" s="954">
        <v>2116752</v>
      </c>
      <c r="BW121" s="954"/>
      <c r="BX121" s="954"/>
      <c r="BY121" s="954"/>
      <c r="BZ121" s="954"/>
      <c r="CA121" s="954">
        <v>2020030</v>
      </c>
      <c r="CB121" s="954"/>
      <c r="CC121" s="954"/>
      <c r="CD121" s="954"/>
      <c r="CE121" s="954"/>
      <c r="CF121" s="948">
        <v>26</v>
      </c>
      <c r="CG121" s="949"/>
      <c r="CH121" s="949"/>
      <c r="CI121" s="949"/>
      <c r="CJ121" s="949"/>
      <c r="CK121" s="1037"/>
      <c r="CL121" s="1038"/>
      <c r="CM121" s="1038"/>
      <c r="CN121" s="1038"/>
      <c r="CO121" s="1039"/>
      <c r="CP121" s="1047" t="s">
        <v>474</v>
      </c>
      <c r="CQ121" s="1048"/>
      <c r="CR121" s="1048"/>
      <c r="CS121" s="1048"/>
      <c r="CT121" s="1048"/>
      <c r="CU121" s="1048"/>
      <c r="CV121" s="1048"/>
      <c r="CW121" s="1048"/>
      <c r="CX121" s="1048"/>
      <c r="CY121" s="1048"/>
      <c r="CZ121" s="1048"/>
      <c r="DA121" s="1048"/>
      <c r="DB121" s="1048"/>
      <c r="DC121" s="1048"/>
      <c r="DD121" s="1048"/>
      <c r="DE121" s="1048"/>
      <c r="DF121" s="1049"/>
      <c r="DG121" s="953">
        <v>730606</v>
      </c>
      <c r="DH121" s="954"/>
      <c r="DI121" s="954"/>
      <c r="DJ121" s="954"/>
      <c r="DK121" s="954"/>
      <c r="DL121" s="954">
        <v>747126</v>
      </c>
      <c r="DM121" s="954"/>
      <c r="DN121" s="954"/>
      <c r="DO121" s="954"/>
      <c r="DP121" s="954"/>
      <c r="DQ121" s="954">
        <v>674900</v>
      </c>
      <c r="DR121" s="954"/>
      <c r="DS121" s="954"/>
      <c r="DT121" s="954"/>
      <c r="DU121" s="954"/>
      <c r="DV121" s="955">
        <v>8.6999999999999993</v>
      </c>
      <c r="DW121" s="955"/>
      <c r="DX121" s="955"/>
      <c r="DY121" s="955"/>
      <c r="DZ121" s="956"/>
    </row>
    <row r="122" spans="1:130" s="226" customFormat="1" ht="26.25" customHeight="1" x14ac:dyDescent="0.15">
      <c r="A122" s="1082"/>
      <c r="B122" s="977"/>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438</v>
      </c>
      <c r="AB122" s="987"/>
      <c r="AC122" s="987"/>
      <c r="AD122" s="987"/>
      <c r="AE122" s="988"/>
      <c r="AF122" s="989" t="s">
        <v>391</v>
      </c>
      <c r="AG122" s="987"/>
      <c r="AH122" s="987"/>
      <c r="AI122" s="987"/>
      <c r="AJ122" s="988"/>
      <c r="AK122" s="989" t="s">
        <v>409</v>
      </c>
      <c r="AL122" s="987"/>
      <c r="AM122" s="987"/>
      <c r="AN122" s="987"/>
      <c r="AO122" s="988"/>
      <c r="AP122" s="990" t="s">
        <v>409</v>
      </c>
      <c r="AQ122" s="991"/>
      <c r="AR122" s="991"/>
      <c r="AS122" s="991"/>
      <c r="AT122" s="992"/>
      <c r="AU122" s="1022"/>
      <c r="AV122" s="1023"/>
      <c r="AW122" s="1023"/>
      <c r="AX122" s="1023"/>
      <c r="AY122" s="1024"/>
      <c r="AZ122" s="1001" t="s">
        <v>475</v>
      </c>
      <c r="BA122" s="993"/>
      <c r="BB122" s="993"/>
      <c r="BC122" s="993"/>
      <c r="BD122" s="993"/>
      <c r="BE122" s="993"/>
      <c r="BF122" s="993"/>
      <c r="BG122" s="993"/>
      <c r="BH122" s="993"/>
      <c r="BI122" s="993"/>
      <c r="BJ122" s="993"/>
      <c r="BK122" s="993"/>
      <c r="BL122" s="993"/>
      <c r="BM122" s="993"/>
      <c r="BN122" s="993"/>
      <c r="BO122" s="993"/>
      <c r="BP122" s="994"/>
      <c r="BQ122" s="1027">
        <v>18704320</v>
      </c>
      <c r="BR122" s="1028"/>
      <c r="BS122" s="1028"/>
      <c r="BT122" s="1028"/>
      <c r="BU122" s="1028"/>
      <c r="BV122" s="1028">
        <v>18612847</v>
      </c>
      <c r="BW122" s="1028"/>
      <c r="BX122" s="1028"/>
      <c r="BY122" s="1028"/>
      <c r="BZ122" s="1028"/>
      <c r="CA122" s="1028">
        <v>18251382</v>
      </c>
      <c r="CB122" s="1028"/>
      <c r="CC122" s="1028"/>
      <c r="CD122" s="1028"/>
      <c r="CE122" s="1028"/>
      <c r="CF122" s="1045">
        <v>234.9</v>
      </c>
      <c r="CG122" s="1046"/>
      <c r="CH122" s="1046"/>
      <c r="CI122" s="1046"/>
      <c r="CJ122" s="1046"/>
      <c r="CK122" s="1037"/>
      <c r="CL122" s="1038"/>
      <c r="CM122" s="1038"/>
      <c r="CN122" s="1038"/>
      <c r="CO122" s="1039"/>
      <c r="CP122" s="1047" t="s">
        <v>476</v>
      </c>
      <c r="CQ122" s="1048"/>
      <c r="CR122" s="1048"/>
      <c r="CS122" s="1048"/>
      <c r="CT122" s="1048"/>
      <c r="CU122" s="1048"/>
      <c r="CV122" s="1048"/>
      <c r="CW122" s="1048"/>
      <c r="CX122" s="1048"/>
      <c r="CY122" s="1048"/>
      <c r="CZ122" s="1048"/>
      <c r="DA122" s="1048"/>
      <c r="DB122" s="1048"/>
      <c r="DC122" s="1048"/>
      <c r="DD122" s="1048"/>
      <c r="DE122" s="1048"/>
      <c r="DF122" s="1049"/>
      <c r="DG122" s="953" t="s">
        <v>409</v>
      </c>
      <c r="DH122" s="954"/>
      <c r="DI122" s="954"/>
      <c r="DJ122" s="954"/>
      <c r="DK122" s="954"/>
      <c r="DL122" s="954" t="s">
        <v>409</v>
      </c>
      <c r="DM122" s="954"/>
      <c r="DN122" s="954"/>
      <c r="DO122" s="954"/>
      <c r="DP122" s="954"/>
      <c r="DQ122" s="954" t="s">
        <v>409</v>
      </c>
      <c r="DR122" s="954"/>
      <c r="DS122" s="954"/>
      <c r="DT122" s="954"/>
      <c r="DU122" s="954"/>
      <c r="DV122" s="955" t="s">
        <v>391</v>
      </c>
      <c r="DW122" s="955"/>
      <c r="DX122" s="955"/>
      <c r="DY122" s="955"/>
      <c r="DZ122" s="956"/>
    </row>
    <row r="123" spans="1:130" s="226" customFormat="1" ht="26.25" customHeight="1" x14ac:dyDescent="0.15">
      <c r="A123" s="1082"/>
      <c r="B123" s="977"/>
      <c r="C123" s="950" t="s">
        <v>460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409</v>
      </c>
      <c r="AB123" s="987"/>
      <c r="AC123" s="987"/>
      <c r="AD123" s="987"/>
      <c r="AE123" s="988"/>
      <c r="AF123" s="989" t="s">
        <v>409</v>
      </c>
      <c r="AG123" s="987"/>
      <c r="AH123" s="987"/>
      <c r="AI123" s="987"/>
      <c r="AJ123" s="988"/>
      <c r="AK123" s="989" t="s">
        <v>409</v>
      </c>
      <c r="AL123" s="987"/>
      <c r="AM123" s="987"/>
      <c r="AN123" s="987"/>
      <c r="AO123" s="988"/>
      <c r="AP123" s="990" t="s">
        <v>409</v>
      </c>
      <c r="AQ123" s="991"/>
      <c r="AR123" s="991"/>
      <c r="AS123" s="991"/>
      <c r="AT123" s="992"/>
      <c r="AU123" s="1025"/>
      <c r="AV123" s="1026"/>
      <c r="AW123" s="1026"/>
      <c r="AX123" s="1026"/>
      <c r="AY123" s="1026"/>
      <c r="AZ123" s="247" t="s">
        <v>186</v>
      </c>
      <c r="BA123" s="247"/>
      <c r="BB123" s="247"/>
      <c r="BC123" s="247"/>
      <c r="BD123" s="247"/>
      <c r="BE123" s="247"/>
      <c r="BF123" s="247"/>
      <c r="BG123" s="247"/>
      <c r="BH123" s="247"/>
      <c r="BI123" s="247"/>
      <c r="BJ123" s="247"/>
      <c r="BK123" s="247"/>
      <c r="BL123" s="247"/>
      <c r="BM123" s="247"/>
      <c r="BN123" s="247"/>
      <c r="BO123" s="1005" t="s">
        <v>477</v>
      </c>
      <c r="BP123" s="1033"/>
      <c r="BQ123" s="1088">
        <v>21951838</v>
      </c>
      <c r="BR123" s="1089"/>
      <c r="BS123" s="1089"/>
      <c r="BT123" s="1089"/>
      <c r="BU123" s="1089"/>
      <c r="BV123" s="1089">
        <v>21706250</v>
      </c>
      <c r="BW123" s="1089"/>
      <c r="BX123" s="1089"/>
      <c r="BY123" s="1089"/>
      <c r="BZ123" s="1089"/>
      <c r="CA123" s="1089">
        <v>21583692</v>
      </c>
      <c r="CB123" s="1089"/>
      <c r="CC123" s="1089"/>
      <c r="CD123" s="1089"/>
      <c r="CE123" s="1089"/>
      <c r="CF123" s="1029"/>
      <c r="CG123" s="1030"/>
      <c r="CH123" s="1030"/>
      <c r="CI123" s="1030"/>
      <c r="CJ123" s="1031"/>
      <c r="CK123" s="1037"/>
      <c r="CL123" s="1038"/>
      <c r="CM123" s="1038"/>
      <c r="CN123" s="1038"/>
      <c r="CO123" s="1039"/>
      <c r="CP123" s="1047" t="s">
        <v>478</v>
      </c>
      <c r="CQ123" s="1048"/>
      <c r="CR123" s="1048"/>
      <c r="CS123" s="1048"/>
      <c r="CT123" s="1048"/>
      <c r="CU123" s="1048"/>
      <c r="CV123" s="1048"/>
      <c r="CW123" s="1048"/>
      <c r="CX123" s="1048"/>
      <c r="CY123" s="1048"/>
      <c r="CZ123" s="1048"/>
      <c r="DA123" s="1048"/>
      <c r="DB123" s="1048"/>
      <c r="DC123" s="1048"/>
      <c r="DD123" s="1048"/>
      <c r="DE123" s="1048"/>
      <c r="DF123" s="1049"/>
      <c r="DG123" s="986" t="s">
        <v>409</v>
      </c>
      <c r="DH123" s="987"/>
      <c r="DI123" s="987"/>
      <c r="DJ123" s="987"/>
      <c r="DK123" s="988"/>
      <c r="DL123" s="989" t="s">
        <v>409</v>
      </c>
      <c r="DM123" s="987"/>
      <c r="DN123" s="987"/>
      <c r="DO123" s="987"/>
      <c r="DP123" s="988"/>
      <c r="DQ123" s="989" t="s">
        <v>409</v>
      </c>
      <c r="DR123" s="987"/>
      <c r="DS123" s="987"/>
      <c r="DT123" s="987"/>
      <c r="DU123" s="988"/>
      <c r="DV123" s="990" t="s">
        <v>409</v>
      </c>
      <c r="DW123" s="991"/>
      <c r="DX123" s="991"/>
      <c r="DY123" s="991"/>
      <c r="DZ123" s="992"/>
    </row>
    <row r="124" spans="1:130" s="226" customFormat="1" ht="26.25" customHeight="1" thickBot="1" x14ac:dyDescent="0.2">
      <c r="A124" s="1082"/>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409</v>
      </c>
      <c r="AB124" s="987"/>
      <c r="AC124" s="987"/>
      <c r="AD124" s="987"/>
      <c r="AE124" s="988"/>
      <c r="AF124" s="989" t="s">
        <v>409</v>
      </c>
      <c r="AG124" s="987"/>
      <c r="AH124" s="987"/>
      <c r="AI124" s="987"/>
      <c r="AJ124" s="988"/>
      <c r="AK124" s="989" t="s">
        <v>409</v>
      </c>
      <c r="AL124" s="987"/>
      <c r="AM124" s="987"/>
      <c r="AN124" s="987"/>
      <c r="AO124" s="988"/>
      <c r="AP124" s="990" t="s">
        <v>409</v>
      </c>
      <c r="AQ124" s="991"/>
      <c r="AR124" s="991"/>
      <c r="AS124" s="991"/>
      <c r="AT124" s="992"/>
      <c r="AU124" s="1084" t="s">
        <v>479</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192.6</v>
      </c>
      <c r="BR124" s="1055"/>
      <c r="BS124" s="1055"/>
      <c r="BT124" s="1055"/>
      <c r="BU124" s="1055"/>
      <c r="BV124" s="1055">
        <v>196.7</v>
      </c>
      <c r="BW124" s="1055"/>
      <c r="BX124" s="1055"/>
      <c r="BY124" s="1055"/>
      <c r="BZ124" s="1055"/>
      <c r="CA124" s="1055">
        <v>169.5</v>
      </c>
      <c r="CB124" s="1055"/>
      <c r="CC124" s="1055"/>
      <c r="CD124" s="1055"/>
      <c r="CE124" s="1055"/>
      <c r="CF124" s="1056"/>
      <c r="CG124" s="1057"/>
      <c r="CH124" s="1057"/>
      <c r="CI124" s="1057"/>
      <c r="CJ124" s="1058"/>
      <c r="CK124" s="1040"/>
      <c r="CL124" s="1040"/>
      <c r="CM124" s="1040"/>
      <c r="CN124" s="1040"/>
      <c r="CO124" s="1041"/>
      <c r="CP124" s="1047" t="s">
        <v>480</v>
      </c>
      <c r="CQ124" s="1048"/>
      <c r="CR124" s="1048"/>
      <c r="CS124" s="1048"/>
      <c r="CT124" s="1048"/>
      <c r="CU124" s="1048"/>
      <c r="CV124" s="1048"/>
      <c r="CW124" s="1048"/>
      <c r="CX124" s="1048"/>
      <c r="CY124" s="1048"/>
      <c r="CZ124" s="1048"/>
      <c r="DA124" s="1048"/>
      <c r="DB124" s="1048"/>
      <c r="DC124" s="1048"/>
      <c r="DD124" s="1048"/>
      <c r="DE124" s="1048"/>
      <c r="DF124" s="1049"/>
      <c r="DG124" s="1032">
        <v>11764837</v>
      </c>
      <c r="DH124" s="1014"/>
      <c r="DI124" s="1014"/>
      <c r="DJ124" s="1014"/>
      <c r="DK124" s="1015"/>
      <c r="DL124" s="1013" t="s">
        <v>174</v>
      </c>
      <c r="DM124" s="1014"/>
      <c r="DN124" s="1014"/>
      <c r="DO124" s="1014"/>
      <c r="DP124" s="1015"/>
      <c r="DQ124" s="1013" t="s">
        <v>481</v>
      </c>
      <c r="DR124" s="1014"/>
      <c r="DS124" s="1014"/>
      <c r="DT124" s="1014"/>
      <c r="DU124" s="1015"/>
      <c r="DV124" s="1016" t="s">
        <v>409</v>
      </c>
      <c r="DW124" s="1017"/>
      <c r="DX124" s="1017"/>
      <c r="DY124" s="1017"/>
      <c r="DZ124" s="1018"/>
    </row>
    <row r="125" spans="1:130" s="226" customFormat="1" ht="26.25" customHeight="1" x14ac:dyDescent="0.15">
      <c r="A125" s="1082"/>
      <c r="B125" s="977"/>
      <c r="C125" s="950" t="s">
        <v>465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482</v>
      </c>
      <c r="AB125" s="987"/>
      <c r="AC125" s="987"/>
      <c r="AD125" s="987"/>
      <c r="AE125" s="988"/>
      <c r="AF125" s="989" t="s">
        <v>409</v>
      </c>
      <c r="AG125" s="987"/>
      <c r="AH125" s="987"/>
      <c r="AI125" s="987"/>
      <c r="AJ125" s="988"/>
      <c r="AK125" s="989" t="s">
        <v>483</v>
      </c>
      <c r="AL125" s="987"/>
      <c r="AM125" s="987"/>
      <c r="AN125" s="987"/>
      <c r="AO125" s="988"/>
      <c r="AP125" s="990" t="s">
        <v>409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409</v>
      </c>
      <c r="DH125" s="959"/>
      <c r="DI125" s="959"/>
      <c r="DJ125" s="959"/>
      <c r="DK125" s="959"/>
      <c r="DL125" s="959" t="s">
        <v>486</v>
      </c>
      <c r="DM125" s="959"/>
      <c r="DN125" s="959"/>
      <c r="DO125" s="959"/>
      <c r="DP125" s="959"/>
      <c r="DQ125" s="959" t="s">
        <v>409</v>
      </c>
      <c r="DR125" s="959"/>
      <c r="DS125" s="959"/>
      <c r="DT125" s="959"/>
      <c r="DU125" s="959"/>
      <c r="DV125" s="960" t="s">
        <v>409</v>
      </c>
      <c r="DW125" s="960"/>
      <c r="DX125" s="960"/>
      <c r="DY125" s="960"/>
      <c r="DZ125" s="961"/>
    </row>
    <row r="126" spans="1:130" s="226" customFormat="1" ht="26.25" customHeight="1" thickBot="1" x14ac:dyDescent="0.2">
      <c r="A126" s="1082"/>
      <c r="B126" s="977"/>
      <c r="C126" s="950" t="s">
        <v>467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100429</v>
      </c>
      <c r="AB126" s="987"/>
      <c r="AC126" s="987"/>
      <c r="AD126" s="987"/>
      <c r="AE126" s="988"/>
      <c r="AF126" s="989">
        <v>94565</v>
      </c>
      <c r="AG126" s="987"/>
      <c r="AH126" s="987"/>
      <c r="AI126" s="987"/>
      <c r="AJ126" s="988"/>
      <c r="AK126" s="989">
        <v>90514</v>
      </c>
      <c r="AL126" s="987"/>
      <c r="AM126" s="987"/>
      <c r="AN126" s="987"/>
      <c r="AO126" s="988"/>
      <c r="AP126" s="990">
        <v>1.2</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487</v>
      </c>
      <c r="CQ126" s="951"/>
      <c r="CR126" s="951"/>
      <c r="CS126" s="951"/>
      <c r="CT126" s="951"/>
      <c r="CU126" s="951"/>
      <c r="CV126" s="951"/>
      <c r="CW126" s="951"/>
      <c r="CX126" s="951"/>
      <c r="CY126" s="951"/>
      <c r="CZ126" s="951"/>
      <c r="DA126" s="951"/>
      <c r="DB126" s="951"/>
      <c r="DC126" s="951"/>
      <c r="DD126" s="951"/>
      <c r="DE126" s="951"/>
      <c r="DF126" s="952"/>
      <c r="DG126" s="953" t="s">
        <v>483</v>
      </c>
      <c r="DH126" s="954"/>
      <c r="DI126" s="954"/>
      <c r="DJ126" s="954"/>
      <c r="DK126" s="954"/>
      <c r="DL126" s="954" t="s">
        <v>409</v>
      </c>
      <c r="DM126" s="954"/>
      <c r="DN126" s="954"/>
      <c r="DO126" s="954"/>
      <c r="DP126" s="954"/>
      <c r="DQ126" s="954" t="s">
        <v>483</v>
      </c>
      <c r="DR126" s="954"/>
      <c r="DS126" s="954"/>
      <c r="DT126" s="954"/>
      <c r="DU126" s="954"/>
      <c r="DV126" s="955" t="s">
        <v>174</v>
      </c>
      <c r="DW126" s="955"/>
      <c r="DX126" s="955"/>
      <c r="DY126" s="955"/>
      <c r="DZ126" s="956"/>
    </row>
    <row r="127" spans="1:130" s="226" customFormat="1" ht="26.25" customHeight="1" x14ac:dyDescent="0.15">
      <c r="A127" s="1083"/>
      <c r="B127" s="979"/>
      <c r="C127" s="1001" t="s">
        <v>488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409</v>
      </c>
      <c r="AB127" s="987"/>
      <c r="AC127" s="987"/>
      <c r="AD127" s="987"/>
      <c r="AE127" s="988"/>
      <c r="AF127" s="989" t="s">
        <v>409</v>
      </c>
      <c r="AG127" s="987"/>
      <c r="AH127" s="987"/>
      <c r="AI127" s="987"/>
      <c r="AJ127" s="988"/>
      <c r="AK127" s="989" t="s">
        <v>409</v>
      </c>
      <c r="AL127" s="987"/>
      <c r="AM127" s="987"/>
      <c r="AN127" s="987"/>
      <c r="AO127" s="988"/>
      <c r="AP127" s="990" t="s">
        <v>409</v>
      </c>
      <c r="AQ127" s="991"/>
      <c r="AR127" s="991"/>
      <c r="AS127" s="991"/>
      <c r="AT127" s="992"/>
      <c r="AU127" s="228"/>
      <c r="AV127" s="228"/>
      <c r="AW127" s="228"/>
      <c r="AX127" s="1059" t="s">
        <v>489</v>
      </c>
      <c r="AY127" s="1060"/>
      <c r="AZ127" s="1060"/>
      <c r="BA127" s="1060"/>
      <c r="BB127" s="1060"/>
      <c r="BC127" s="1060"/>
      <c r="BD127" s="1060"/>
      <c r="BE127" s="1061"/>
      <c r="BF127" s="1062" t="s">
        <v>490</v>
      </c>
      <c r="BG127" s="1060"/>
      <c r="BH127" s="1060"/>
      <c r="BI127" s="1060"/>
      <c r="BJ127" s="1060"/>
      <c r="BK127" s="1060"/>
      <c r="BL127" s="1061"/>
      <c r="BM127" s="1062" t="s">
        <v>491</v>
      </c>
      <c r="BN127" s="1060"/>
      <c r="BO127" s="1060"/>
      <c r="BP127" s="1060"/>
      <c r="BQ127" s="1060"/>
      <c r="BR127" s="1060"/>
      <c r="BS127" s="1061"/>
      <c r="BT127" s="1062" t="s">
        <v>492</v>
      </c>
      <c r="BU127" s="1060"/>
      <c r="BV127" s="1060"/>
      <c r="BW127" s="1060"/>
      <c r="BX127" s="1060"/>
      <c r="BY127" s="1060"/>
      <c r="BZ127" s="1080"/>
      <c r="CA127" s="228"/>
      <c r="CB127" s="228"/>
      <c r="CC127" s="228"/>
      <c r="CD127" s="251"/>
      <c r="CE127" s="251"/>
      <c r="CF127" s="251"/>
      <c r="CG127" s="228"/>
      <c r="CH127" s="228"/>
      <c r="CI127" s="228"/>
      <c r="CJ127" s="250"/>
      <c r="CK127" s="1051"/>
      <c r="CL127" s="1038"/>
      <c r="CM127" s="1038"/>
      <c r="CN127" s="1038"/>
      <c r="CO127" s="1039"/>
      <c r="CP127" s="950" t="s">
        <v>493</v>
      </c>
      <c r="CQ127" s="951"/>
      <c r="CR127" s="951"/>
      <c r="CS127" s="951"/>
      <c r="CT127" s="951"/>
      <c r="CU127" s="951"/>
      <c r="CV127" s="951"/>
      <c r="CW127" s="951"/>
      <c r="CX127" s="951"/>
      <c r="CY127" s="951"/>
      <c r="CZ127" s="951"/>
      <c r="DA127" s="951"/>
      <c r="DB127" s="951"/>
      <c r="DC127" s="951"/>
      <c r="DD127" s="951"/>
      <c r="DE127" s="951"/>
      <c r="DF127" s="952"/>
      <c r="DG127" s="953" t="s">
        <v>409</v>
      </c>
      <c r="DH127" s="954"/>
      <c r="DI127" s="954"/>
      <c r="DJ127" s="954"/>
      <c r="DK127" s="954"/>
      <c r="DL127" s="954" t="s">
        <v>409</v>
      </c>
      <c r="DM127" s="954"/>
      <c r="DN127" s="954"/>
      <c r="DO127" s="954"/>
      <c r="DP127" s="954"/>
      <c r="DQ127" s="954" t="s">
        <v>409</v>
      </c>
      <c r="DR127" s="954"/>
      <c r="DS127" s="954"/>
      <c r="DT127" s="954"/>
      <c r="DU127" s="954"/>
      <c r="DV127" s="955" t="s">
        <v>486</v>
      </c>
      <c r="DW127" s="955"/>
      <c r="DX127" s="955"/>
      <c r="DY127" s="955"/>
      <c r="DZ127" s="956"/>
    </row>
    <row r="128" spans="1:130" s="226" customFormat="1" ht="26.25" customHeight="1" thickBot="1" x14ac:dyDescent="0.2">
      <c r="A128" s="1066" t="s">
        <v>494</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495</v>
      </c>
      <c r="X128" s="1068"/>
      <c r="Y128" s="1068"/>
      <c r="Z128" s="1069"/>
      <c r="AA128" s="1070">
        <v>33004</v>
      </c>
      <c r="AB128" s="1071"/>
      <c r="AC128" s="1071"/>
      <c r="AD128" s="1071"/>
      <c r="AE128" s="1072"/>
      <c r="AF128" s="1073">
        <v>33540</v>
      </c>
      <c r="AG128" s="1071"/>
      <c r="AH128" s="1071"/>
      <c r="AI128" s="1071"/>
      <c r="AJ128" s="1072"/>
      <c r="AK128" s="1073">
        <v>34305</v>
      </c>
      <c r="AL128" s="1071"/>
      <c r="AM128" s="1071"/>
      <c r="AN128" s="1071"/>
      <c r="AO128" s="1072"/>
      <c r="AP128" s="1074"/>
      <c r="AQ128" s="1075"/>
      <c r="AR128" s="1075"/>
      <c r="AS128" s="1075"/>
      <c r="AT128" s="1076"/>
      <c r="AU128" s="228"/>
      <c r="AV128" s="228"/>
      <c r="AW128" s="228"/>
      <c r="AX128" s="924" t="s">
        <v>496</v>
      </c>
      <c r="AY128" s="925"/>
      <c r="AZ128" s="925"/>
      <c r="BA128" s="925"/>
      <c r="BB128" s="925"/>
      <c r="BC128" s="925"/>
      <c r="BD128" s="925"/>
      <c r="BE128" s="926"/>
      <c r="BF128" s="1077" t="s">
        <v>497</v>
      </c>
      <c r="BG128" s="1078"/>
      <c r="BH128" s="1078"/>
      <c r="BI128" s="1078"/>
      <c r="BJ128" s="1078"/>
      <c r="BK128" s="1078"/>
      <c r="BL128" s="1079"/>
      <c r="BM128" s="1077">
        <v>13.48</v>
      </c>
      <c r="BN128" s="1078"/>
      <c r="BO128" s="1078"/>
      <c r="BP128" s="1078"/>
      <c r="BQ128" s="1078"/>
      <c r="BR128" s="1078"/>
      <c r="BS128" s="1079"/>
      <c r="BT128" s="1077">
        <v>20</v>
      </c>
      <c r="BU128" s="1078"/>
      <c r="BV128" s="1078"/>
      <c r="BW128" s="1078"/>
      <c r="BX128" s="1078"/>
      <c r="BY128" s="1078"/>
      <c r="BZ128" s="1100"/>
      <c r="CA128" s="251"/>
      <c r="CB128" s="251"/>
      <c r="CC128" s="251"/>
      <c r="CD128" s="251"/>
      <c r="CE128" s="251"/>
      <c r="CF128" s="251"/>
      <c r="CG128" s="228"/>
      <c r="CH128" s="228"/>
      <c r="CI128" s="228"/>
      <c r="CJ128" s="250"/>
      <c r="CK128" s="1052"/>
      <c r="CL128" s="1053"/>
      <c r="CM128" s="1053"/>
      <c r="CN128" s="1053"/>
      <c r="CO128" s="1054"/>
      <c r="CP128" s="1101" t="s">
        <v>498</v>
      </c>
      <c r="CQ128" s="755"/>
      <c r="CR128" s="755"/>
      <c r="CS128" s="755"/>
      <c r="CT128" s="755"/>
      <c r="CU128" s="755"/>
      <c r="CV128" s="755"/>
      <c r="CW128" s="755"/>
      <c r="CX128" s="755"/>
      <c r="CY128" s="755"/>
      <c r="CZ128" s="755"/>
      <c r="DA128" s="755"/>
      <c r="DB128" s="755"/>
      <c r="DC128" s="755"/>
      <c r="DD128" s="755"/>
      <c r="DE128" s="755"/>
      <c r="DF128" s="1102"/>
      <c r="DG128" s="1103" t="s">
        <v>409</v>
      </c>
      <c r="DH128" s="1063"/>
      <c r="DI128" s="1063"/>
      <c r="DJ128" s="1063"/>
      <c r="DK128" s="1063"/>
      <c r="DL128" s="1063" t="s">
        <v>409</v>
      </c>
      <c r="DM128" s="1063"/>
      <c r="DN128" s="1063"/>
      <c r="DO128" s="1063"/>
      <c r="DP128" s="1063"/>
      <c r="DQ128" s="1063" t="s">
        <v>409</v>
      </c>
      <c r="DR128" s="1063"/>
      <c r="DS128" s="1063"/>
      <c r="DT128" s="1063"/>
      <c r="DU128" s="1063"/>
      <c r="DV128" s="1064" t="s">
        <v>486</v>
      </c>
      <c r="DW128" s="1064"/>
      <c r="DX128" s="1064"/>
      <c r="DY128" s="1064"/>
      <c r="DZ128" s="1065"/>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4" t="s">
        <v>499</v>
      </c>
      <c r="X129" s="1095"/>
      <c r="Y129" s="1095"/>
      <c r="Z129" s="1096"/>
      <c r="AA129" s="986">
        <v>8422407</v>
      </c>
      <c r="AB129" s="987"/>
      <c r="AC129" s="987"/>
      <c r="AD129" s="987"/>
      <c r="AE129" s="988"/>
      <c r="AF129" s="989">
        <v>8668393</v>
      </c>
      <c r="AG129" s="987"/>
      <c r="AH129" s="987"/>
      <c r="AI129" s="987"/>
      <c r="AJ129" s="988"/>
      <c r="AK129" s="989">
        <v>9166306</v>
      </c>
      <c r="AL129" s="987"/>
      <c r="AM129" s="987"/>
      <c r="AN129" s="987"/>
      <c r="AO129" s="988"/>
      <c r="AP129" s="1097"/>
      <c r="AQ129" s="1098"/>
      <c r="AR129" s="1098"/>
      <c r="AS129" s="1098"/>
      <c r="AT129" s="1099"/>
      <c r="AU129" s="229"/>
      <c r="AV129" s="229"/>
      <c r="AW129" s="229"/>
      <c r="AX129" s="1129" t="s">
        <v>500</v>
      </c>
      <c r="AY129" s="951"/>
      <c r="AZ129" s="951"/>
      <c r="BA129" s="951"/>
      <c r="BB129" s="951"/>
      <c r="BC129" s="951"/>
      <c r="BD129" s="951"/>
      <c r="BE129" s="952"/>
      <c r="BF129" s="1090" t="s">
        <v>174</v>
      </c>
      <c r="BG129" s="1091"/>
      <c r="BH129" s="1091"/>
      <c r="BI129" s="1091"/>
      <c r="BJ129" s="1091"/>
      <c r="BK129" s="1091"/>
      <c r="BL129" s="1092"/>
      <c r="BM129" s="1090">
        <v>18.48</v>
      </c>
      <c r="BN129" s="1091"/>
      <c r="BO129" s="1091"/>
      <c r="BP129" s="1091"/>
      <c r="BQ129" s="1091"/>
      <c r="BR129" s="1091"/>
      <c r="BS129" s="1092"/>
      <c r="BT129" s="1090">
        <v>30</v>
      </c>
      <c r="BU129" s="1091"/>
      <c r="BV129" s="1091"/>
      <c r="BW129" s="1091"/>
      <c r="BX129" s="1091"/>
      <c r="BY129" s="1091"/>
      <c r="BZ129" s="109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4" t="s">
        <v>502</v>
      </c>
      <c r="X130" s="1095"/>
      <c r="Y130" s="1095"/>
      <c r="Z130" s="1096"/>
      <c r="AA130" s="986">
        <v>1373730</v>
      </c>
      <c r="AB130" s="987"/>
      <c r="AC130" s="987"/>
      <c r="AD130" s="987"/>
      <c r="AE130" s="988"/>
      <c r="AF130" s="989">
        <v>1366853</v>
      </c>
      <c r="AG130" s="987"/>
      <c r="AH130" s="987"/>
      <c r="AI130" s="987"/>
      <c r="AJ130" s="988"/>
      <c r="AK130" s="989">
        <v>1396566</v>
      </c>
      <c r="AL130" s="987"/>
      <c r="AM130" s="987"/>
      <c r="AN130" s="987"/>
      <c r="AO130" s="988"/>
      <c r="AP130" s="1097"/>
      <c r="AQ130" s="1098"/>
      <c r="AR130" s="1098"/>
      <c r="AS130" s="1098"/>
      <c r="AT130" s="1099"/>
      <c r="AU130" s="229"/>
      <c r="AV130" s="229"/>
      <c r="AW130" s="229"/>
      <c r="AX130" s="1129" t="s">
        <v>503</v>
      </c>
      <c r="AY130" s="951"/>
      <c r="AZ130" s="951"/>
      <c r="BA130" s="951"/>
      <c r="BB130" s="951"/>
      <c r="BC130" s="951"/>
      <c r="BD130" s="951"/>
      <c r="BE130" s="952"/>
      <c r="BF130" s="1130">
        <v>14.1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504</v>
      </c>
      <c r="X131" s="1137"/>
      <c r="Y131" s="1137"/>
      <c r="Z131" s="1138"/>
      <c r="AA131" s="1032">
        <v>7048677</v>
      </c>
      <c r="AB131" s="1014"/>
      <c r="AC131" s="1014"/>
      <c r="AD131" s="1014"/>
      <c r="AE131" s="1015"/>
      <c r="AF131" s="1013">
        <v>7301540</v>
      </c>
      <c r="AG131" s="1014"/>
      <c r="AH131" s="1014"/>
      <c r="AI131" s="1014"/>
      <c r="AJ131" s="1015"/>
      <c r="AK131" s="1013">
        <v>7769740</v>
      </c>
      <c r="AL131" s="1014"/>
      <c r="AM131" s="1014"/>
      <c r="AN131" s="1014"/>
      <c r="AO131" s="1015"/>
      <c r="AP131" s="1139"/>
      <c r="AQ131" s="1140"/>
      <c r="AR131" s="1140"/>
      <c r="AS131" s="1140"/>
      <c r="AT131" s="1141"/>
      <c r="AU131" s="229"/>
      <c r="AV131" s="229"/>
      <c r="AW131" s="229"/>
      <c r="AX131" s="1111" t="s">
        <v>505</v>
      </c>
      <c r="AY131" s="755"/>
      <c r="AZ131" s="755"/>
      <c r="BA131" s="755"/>
      <c r="BB131" s="755"/>
      <c r="BC131" s="755"/>
      <c r="BD131" s="755"/>
      <c r="BE131" s="1102"/>
      <c r="BF131" s="1112">
        <v>169.5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15.392917000000001</v>
      </c>
      <c r="AB132" s="1125"/>
      <c r="AC132" s="1125"/>
      <c r="AD132" s="1125"/>
      <c r="AE132" s="1126"/>
      <c r="AF132" s="1127">
        <v>14.01038685</v>
      </c>
      <c r="AG132" s="1125"/>
      <c r="AH132" s="1125"/>
      <c r="AI132" s="1125"/>
      <c r="AJ132" s="1126"/>
      <c r="AK132" s="1127">
        <v>13.00658709</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15.2</v>
      </c>
      <c r="AB133" s="1108"/>
      <c r="AC133" s="1108"/>
      <c r="AD133" s="1108"/>
      <c r="AE133" s="1109"/>
      <c r="AF133" s="1107">
        <v>14.9</v>
      </c>
      <c r="AG133" s="1108"/>
      <c r="AH133" s="1108"/>
      <c r="AI133" s="1108"/>
      <c r="AJ133" s="1109"/>
      <c r="AK133" s="1107">
        <v>14.1</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ggsfUdFyx3lte5yc6sPpH6Oz/J3X4xCYhuGI+LMtGhwNzSUeo/N2nRl6mXGIdqXf2Ms/Sd65GoKdcorT7xm0w==" saltValue="rnEhX1UYH+nVwp1OsXjt+w==" spinCount="100000" sheet="1" objects="1" scenarios="1" formatRows="0"/>
  <mergeCells count="2035">
    <mergeCell ref="B73:P73"/>
    <mergeCell ref="B74:P74"/>
    <mergeCell ref="B75:P75"/>
    <mergeCell ref="BS7:CG7"/>
    <mergeCell ref="BS8:CG8"/>
    <mergeCell ref="BS9:CG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69:P69"/>
    <mergeCell ref="B70:P70"/>
    <mergeCell ref="AZ72:BD72"/>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CH8:CL8"/>
    <mergeCell ref="CM8:CQ8"/>
    <mergeCell ref="CR8:CV8"/>
    <mergeCell ref="CW8:DA8"/>
    <mergeCell ref="B8:P8"/>
    <mergeCell ref="Q8:U8"/>
    <mergeCell ref="V8:Z8"/>
    <mergeCell ref="AA8:AE8"/>
    <mergeCell ref="AF8:AJ8"/>
    <mergeCell ref="AK8:AO8"/>
    <mergeCell ref="AP8:AT8"/>
    <mergeCell ref="DL5:DP6"/>
    <mergeCell ref="DQ5:DU6"/>
    <mergeCell ref="AK5:AO6"/>
    <mergeCell ref="AP5:AT6"/>
    <mergeCell ref="AU5:AY6"/>
    <mergeCell ref="BQ5:CG6"/>
    <mergeCell ref="CH5:CL6"/>
    <mergeCell ref="CM5:CQ6"/>
    <mergeCell ref="AK9:AO9"/>
    <mergeCell ref="AP9:AT9"/>
    <mergeCell ref="AU9:AY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6m+oo0oFLFcPJgaZSvce8AgtVTSzUcs28AZt0KlW580140kUt5xNTV9zFIcRiU5ThtEys+regqTZjO+ThFmYmw==" saltValue="CDtYce9WKA2T1NXx5Ms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aF8i+mHYurDtHUgtkYFoV0vFJ49Ld48bJYdybPFVMRAXipWIlB9Dar21S3MkZww1R53MdsC9SLbELR9zkxeg==" saltValue="g4GAbnOYit2z7MJ3Zhdse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517</v>
      </c>
      <c r="AL9" s="1146"/>
      <c r="AM9" s="1146"/>
      <c r="AN9" s="1147"/>
      <c r="AO9" s="277">
        <v>2199704</v>
      </c>
      <c r="AP9" s="277">
        <v>75912</v>
      </c>
      <c r="AQ9" s="278">
        <v>87308</v>
      </c>
      <c r="AR9" s="279">
        <v>-13.1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518</v>
      </c>
      <c r="AL10" s="1146"/>
      <c r="AM10" s="1146"/>
      <c r="AN10" s="1147"/>
      <c r="AO10" s="280">
        <v>376569</v>
      </c>
      <c r="AP10" s="280">
        <v>12995</v>
      </c>
      <c r="AQ10" s="281">
        <v>7758</v>
      </c>
      <c r="AR10" s="282">
        <v>67.5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519</v>
      </c>
      <c r="AL11" s="1146"/>
      <c r="AM11" s="1146"/>
      <c r="AN11" s="1147"/>
      <c r="AO11" s="280">
        <v>1318</v>
      </c>
      <c r="AP11" s="280">
        <v>45</v>
      </c>
      <c r="AQ11" s="281">
        <v>2064</v>
      </c>
      <c r="AR11" s="282">
        <v>-97.8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520</v>
      </c>
      <c r="AL12" s="1146"/>
      <c r="AM12" s="1146"/>
      <c r="AN12" s="1147"/>
      <c r="AO12" s="280" t="s">
        <v>521</v>
      </c>
      <c r="AP12" s="280" t="s">
        <v>521</v>
      </c>
      <c r="AQ12" s="281">
        <v>9</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522</v>
      </c>
      <c r="AL13" s="1146"/>
      <c r="AM13" s="1146"/>
      <c r="AN13" s="1147"/>
      <c r="AO13" s="280">
        <v>52936</v>
      </c>
      <c r="AP13" s="280">
        <v>1827</v>
      </c>
      <c r="AQ13" s="281">
        <v>2858</v>
      </c>
      <c r="AR13" s="282">
        <v>-36.1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523</v>
      </c>
      <c r="AL14" s="1146"/>
      <c r="AM14" s="1146"/>
      <c r="AN14" s="1147"/>
      <c r="AO14" s="280">
        <v>38033</v>
      </c>
      <c r="AP14" s="280">
        <v>1313</v>
      </c>
      <c r="AQ14" s="281">
        <v>1616</v>
      </c>
      <c r="AR14" s="282">
        <v>-18.8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524</v>
      </c>
      <c r="AL15" s="1149"/>
      <c r="AM15" s="1149"/>
      <c r="AN15" s="1150"/>
      <c r="AO15" s="280">
        <v>-190478</v>
      </c>
      <c r="AP15" s="280">
        <v>-6573</v>
      </c>
      <c r="AQ15" s="281">
        <v>-6164</v>
      </c>
      <c r="AR15" s="282">
        <v>6.6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186</v>
      </c>
      <c r="AL16" s="1149"/>
      <c r="AM16" s="1149"/>
      <c r="AN16" s="1150"/>
      <c r="AO16" s="280">
        <v>2478082</v>
      </c>
      <c r="AP16" s="280">
        <v>85519</v>
      </c>
      <c r="AQ16" s="281">
        <v>95448</v>
      </c>
      <c r="AR16" s="282">
        <v>-10.4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529</v>
      </c>
      <c r="AL21" s="1152"/>
      <c r="AM21" s="1152"/>
      <c r="AN21" s="1153"/>
      <c r="AO21" s="293">
        <v>8.14</v>
      </c>
      <c r="AP21" s="294">
        <v>8.85</v>
      </c>
      <c r="AQ21" s="295">
        <v>-0.71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530</v>
      </c>
      <c r="AL22" s="1152"/>
      <c r="AM22" s="1152"/>
      <c r="AN22" s="1153"/>
      <c r="AO22" s="298">
        <v>95.2</v>
      </c>
      <c r="AP22" s="299">
        <v>97.5</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531</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534</v>
      </c>
      <c r="AL32" s="1160"/>
      <c r="AM32" s="1160"/>
      <c r="AN32" s="1161"/>
      <c r="AO32" s="308">
        <v>1445978</v>
      </c>
      <c r="AP32" s="308">
        <v>49901</v>
      </c>
      <c r="AQ32" s="309">
        <v>54035</v>
      </c>
      <c r="AR32" s="310">
        <v>-7.7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535</v>
      </c>
      <c r="AL33" s="1160"/>
      <c r="AM33" s="1160"/>
      <c r="AN33" s="1161"/>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536</v>
      </c>
      <c r="AL34" s="1160"/>
      <c r="AM34" s="1160"/>
      <c r="AN34" s="1161"/>
      <c r="AO34" s="308" t="s">
        <v>521</v>
      </c>
      <c r="AP34" s="308" t="s">
        <v>521</v>
      </c>
      <c r="AQ34" s="309">
        <v>20</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537</v>
      </c>
      <c r="AL35" s="1160"/>
      <c r="AM35" s="1160"/>
      <c r="AN35" s="1161"/>
      <c r="AO35" s="308">
        <v>802719</v>
      </c>
      <c r="AP35" s="308">
        <v>27702</v>
      </c>
      <c r="AQ35" s="309">
        <v>18791</v>
      </c>
      <c r="AR35" s="310">
        <v>47.4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538</v>
      </c>
      <c r="AL36" s="1160"/>
      <c r="AM36" s="1160"/>
      <c r="AN36" s="1161"/>
      <c r="AO36" s="308">
        <v>102238</v>
      </c>
      <c r="AP36" s="308">
        <v>3528</v>
      </c>
      <c r="AQ36" s="309">
        <v>2664</v>
      </c>
      <c r="AR36" s="310">
        <v>32.4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539</v>
      </c>
      <c r="AL37" s="1160"/>
      <c r="AM37" s="1160"/>
      <c r="AN37" s="1161"/>
      <c r="AO37" s="308">
        <v>90514</v>
      </c>
      <c r="AP37" s="308">
        <v>3124</v>
      </c>
      <c r="AQ37" s="309">
        <v>620</v>
      </c>
      <c r="AR37" s="310">
        <v>403.9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540</v>
      </c>
      <c r="AL38" s="1163"/>
      <c r="AM38" s="1163"/>
      <c r="AN38" s="1164"/>
      <c r="AO38" s="311" t="s">
        <v>521</v>
      </c>
      <c r="AP38" s="311" t="s">
        <v>521</v>
      </c>
      <c r="AQ38" s="312">
        <v>2</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541</v>
      </c>
      <c r="AL39" s="1163"/>
      <c r="AM39" s="1163"/>
      <c r="AN39" s="1164"/>
      <c r="AO39" s="308">
        <v>-34305</v>
      </c>
      <c r="AP39" s="308">
        <v>-1184</v>
      </c>
      <c r="AQ39" s="309">
        <v>-4196</v>
      </c>
      <c r="AR39" s="310">
        <v>-71.8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542</v>
      </c>
      <c r="AL40" s="1160"/>
      <c r="AM40" s="1160"/>
      <c r="AN40" s="1161"/>
      <c r="AO40" s="308">
        <v>-1396566</v>
      </c>
      <c r="AP40" s="308">
        <v>-48196</v>
      </c>
      <c r="AQ40" s="309">
        <v>-50476</v>
      </c>
      <c r="AR40" s="310">
        <v>-4.5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296</v>
      </c>
      <c r="AL41" s="1166"/>
      <c r="AM41" s="1166"/>
      <c r="AN41" s="1167"/>
      <c r="AO41" s="308">
        <v>1010578</v>
      </c>
      <c r="AP41" s="308">
        <v>34875</v>
      </c>
      <c r="AQ41" s="309">
        <v>21460</v>
      </c>
      <c r="AR41" s="310">
        <v>62.5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512</v>
      </c>
      <c r="AN49" s="1156" t="s">
        <v>546</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2332830</v>
      </c>
      <c r="AN51" s="330">
        <v>76604</v>
      </c>
      <c r="AO51" s="331">
        <v>49.1</v>
      </c>
      <c r="AP51" s="332">
        <v>68468</v>
      </c>
      <c r="AQ51" s="333">
        <v>3.9</v>
      </c>
      <c r="AR51" s="334">
        <v>45.2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974518</v>
      </c>
      <c r="AN52" s="338">
        <v>32001</v>
      </c>
      <c r="AO52" s="339">
        <v>59.6</v>
      </c>
      <c r="AP52" s="340">
        <v>34140</v>
      </c>
      <c r="AQ52" s="341">
        <v>-6.4</v>
      </c>
      <c r="AR52" s="342">
        <v>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4302046</v>
      </c>
      <c r="AN53" s="330">
        <v>142721</v>
      </c>
      <c r="AO53" s="331">
        <v>86.3</v>
      </c>
      <c r="AP53" s="332">
        <v>69729</v>
      </c>
      <c r="AQ53" s="333">
        <v>1.8</v>
      </c>
      <c r="AR53" s="334">
        <v>84.5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1904079</v>
      </c>
      <c r="AN54" s="338">
        <v>63168</v>
      </c>
      <c r="AO54" s="339">
        <v>97.4</v>
      </c>
      <c r="AP54" s="340">
        <v>38908</v>
      </c>
      <c r="AQ54" s="341">
        <v>14</v>
      </c>
      <c r="AR54" s="342">
        <v>83.4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4459933</v>
      </c>
      <c r="AN55" s="330">
        <v>149748</v>
      </c>
      <c r="AO55" s="331">
        <v>4.9000000000000004</v>
      </c>
      <c r="AP55" s="332">
        <v>74581</v>
      </c>
      <c r="AQ55" s="333">
        <v>7</v>
      </c>
      <c r="AR55" s="334">
        <v>-2.1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2402952</v>
      </c>
      <c r="AN56" s="338">
        <v>80682</v>
      </c>
      <c r="AO56" s="339">
        <v>27.7</v>
      </c>
      <c r="AP56" s="340">
        <v>41563</v>
      </c>
      <c r="AQ56" s="341">
        <v>6.8</v>
      </c>
      <c r="AR56" s="342">
        <v>20.9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3110924</v>
      </c>
      <c r="AN57" s="330">
        <v>105602</v>
      </c>
      <c r="AO57" s="331">
        <v>-29.5</v>
      </c>
      <c r="AP57" s="332">
        <v>76347</v>
      </c>
      <c r="AQ57" s="333">
        <v>2.4</v>
      </c>
      <c r="AR57" s="334">
        <v>-31.9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1563225</v>
      </c>
      <c r="AN58" s="338">
        <v>53064</v>
      </c>
      <c r="AO58" s="339">
        <v>-34.200000000000003</v>
      </c>
      <c r="AP58" s="340">
        <v>41762</v>
      </c>
      <c r="AQ58" s="341">
        <v>0.5</v>
      </c>
      <c r="AR58" s="342">
        <v>-34.700000000000003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2359927</v>
      </c>
      <c r="AN59" s="330">
        <v>81441</v>
      </c>
      <c r="AO59" s="331">
        <v>-22.9</v>
      </c>
      <c r="AP59" s="332">
        <v>69604</v>
      </c>
      <c r="AQ59" s="333">
        <v>-8.8000000000000007</v>
      </c>
      <c r="AR59" s="334">
        <v>-14.1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645378</v>
      </c>
      <c r="AN60" s="338">
        <v>22272</v>
      </c>
      <c r="AO60" s="339">
        <v>-58</v>
      </c>
      <c r="AP60" s="340">
        <v>36247</v>
      </c>
      <c r="AQ60" s="341">
        <v>-13.2</v>
      </c>
      <c r="AR60" s="342">
        <v>-44.8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3313132</v>
      </c>
      <c r="AN61" s="345">
        <v>111223</v>
      </c>
      <c r="AO61" s="346">
        <v>17.600000000000001</v>
      </c>
      <c r="AP61" s="347">
        <v>71746</v>
      </c>
      <c r="AQ61" s="348">
        <v>1.3</v>
      </c>
      <c r="AR61" s="334">
        <v>16.3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1498030</v>
      </c>
      <c r="AN62" s="338">
        <v>50237</v>
      </c>
      <c r="AO62" s="339">
        <v>18.5</v>
      </c>
      <c r="AP62" s="340">
        <v>38524</v>
      </c>
      <c r="AQ62" s="341">
        <v>0.3</v>
      </c>
      <c r="AR62" s="342">
        <v>18.2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pGqGT0dQPmivpJvjYdRPX3uHPT+9h87lgTSRErPyZPLnQ98FHt4/5J0s7VjykuU2oGd+LNr8REcGbA6xtj0Jg==" saltValue="yOD5czP8irjgJ1czSYhZ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VdwvN8LhRRlHw06EkExKdMrAGtXULr057KIdQ7Jc4xcVz+mWliszFE4QboS1S8HNLy+ACi98Dp37PmB7p0yf9A==" saltValue="hK0LIM7nDcgB/VV/mvWN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lLIZ3C1WV8DoOopgG0LdrvYmtP2xiSSCKZQymC8HV2PT69jzT0EJmareDhBGW12lG1YyXQybHbcuij9gcDTdbA==" saltValue="DRxsd9GUa8efqelTeWph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8" t="s">
        <v>3</v>
      </c>
      <c r="D47" s="1168"/>
      <c r="E47" s="1169"/>
      <c r="F47" s="11">
        <v>9.65</v>
      </c>
      <c r="G47" s="12">
        <v>7.17</v>
      </c>
      <c r="H47" s="12">
        <v>4.9400000000000004</v>
      </c>
      <c r="I47" s="12">
        <v>5.91</v>
      </c>
      <c r="J47" s="13">
        <v>7.97</v>
      </c>
    </row>
    <row r="48" spans="2:10" ht="57.75" customHeight="1" x14ac:dyDescent="0.15">
      <c r="B48" s="14"/>
      <c r="C48" s="1170" t="s">
        <v>4</v>
      </c>
      <c r="D48" s="1170"/>
      <c r="E48" s="1171"/>
      <c r="F48" s="15">
        <v>2.58</v>
      </c>
      <c r="G48" s="16">
        <v>1.25</v>
      </c>
      <c r="H48" s="16">
        <v>1.59</v>
      </c>
      <c r="I48" s="16">
        <v>3.75</v>
      </c>
      <c r="J48" s="17">
        <v>10.43</v>
      </c>
    </row>
    <row r="49" spans="2:10" ht="57.75" customHeight="1" thickBot="1" x14ac:dyDescent="0.2">
      <c r="B49" s="18"/>
      <c r="C49" s="1172" t="s">
        <v>5</v>
      </c>
      <c r="D49" s="1172"/>
      <c r="E49" s="1173"/>
      <c r="F49" s="19" t="s">
        <v>567</v>
      </c>
      <c r="G49" s="20" t="s">
        <v>568</v>
      </c>
      <c r="H49" s="20" t="s">
        <v>569</v>
      </c>
      <c r="I49" s="20">
        <v>3.32</v>
      </c>
      <c r="J49" s="21">
        <v>9.26</v>
      </c>
    </row>
    <row r="50" spans="2:10" x14ac:dyDescent="0.15"/>
  </sheetData>
  <sheetProtection algorithmName="SHA-512" hashValue="9vFMkIJbq0zBC31hGYeBm6SrfmGU/NaeKX4+pLQXOSjZMlWdn4ehXQYjiXlJ5MoqSFW8x3svN9oklPSs0aF05g==" saltValue="peffQxcPdfNPUqmTfApE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2023-03-23T01:57:23Z</cp:lastPrinted>
  <dcterms:created xsi:type="dcterms:W3CDTF">2023-02-20T05:03:00Z</dcterms:created>
  <dcterms:modified xsi:type="dcterms:W3CDTF">2023-03-23T01:57:38Z</dcterms:modified>
  <cp:category/>
</cp:coreProperties>
</file>