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DQ102" i="11" l="1"/>
  <c r="BG36" i="9" l="1"/>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AM36" i="9"/>
  <c r="U36" i="9"/>
  <c r="C36" i="9"/>
  <c r="CO35" i="9"/>
  <c r="CO36" i="9" s="1"/>
  <c r="BW35" i="9"/>
  <c r="BW36" i="9" s="1"/>
  <c r="BW37" i="9" s="1"/>
  <c r="BW38" i="9" s="1"/>
  <c r="BW39" i="9" s="1"/>
  <c r="BW40" i="9" s="1"/>
  <c r="BW41" i="9" s="1"/>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U34" i="9"/>
  <c r="U35" i="9" s="1"/>
  <c r="AM34" i="9"/>
</calcChain>
</file>

<file path=xl/sharedStrings.xml><?xml version="1.0" encoding="utf-8"?>
<sst xmlns="http://schemas.openxmlformats.org/spreadsheetml/2006/main" count="1020" uniqueCount="565">
  <si>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</si>
  <si>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</si>
  <si>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</si>
  <si>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</si>
  <si>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</si>
  <si>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</si>
  <si>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</si>
  <si>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</si>
  <si>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</si>
  <si>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</si>
  <si>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</si>
  <si>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</si>
  <si>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</si>
  <si>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</si>
  <si>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</si>
  <si>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</si>
  <si>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</si>
  <si>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</si>
  <si>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</si>
  <si>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</si>
  <si>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</si>
  <si>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</si>
  <si>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</si>
  <si>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</si>
  <si>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</si>
  <si>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</si>
  <si>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</si>
  <si>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</si>
  <si>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</si>
  <si>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</si>
  <si>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</si>
  <si>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</si>
  <si>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</si>
  <si>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</si>
  <si>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</si>
  <si>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</si>
  <si>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</si>
  <si>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</si>
  <si>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</si>
  <si>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</si>
  <si>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</si>
  <si>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</si>
  <si>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</si>
  <si>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</si>
  <si>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</si>
  <si>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</si>
  <si>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</si>
  <si>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</si>
  <si>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</si>
  <si>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</si>
  <si>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</si>
  <si>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</si>
  <si>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</si>
  <si>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</si>
  <si>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</si>
  <si>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</si>
  <si>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</si>
  <si>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</si>
  <si>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</si>
  <si>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</si>
  <si>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</si>
  <si>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</si>
  <si>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</si>
  <si>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</si>
  <si>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</si>
  <si>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</si>
  <si>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</si>
  <si>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</si>
  <si>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</si>
  <si>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</si>
  <si>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</si>
  <si>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</si>
  <si>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</si>
  <si>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</si>
  <si>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</si>
  <si>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</si>
  <si>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</si>
  <si>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</si>
  <si>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</si>
  <si>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</si>
  <si>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</si>
  <si>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</si>
  <si>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小矢部市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</si>
  <si>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</si>
  <si>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</si>
  <si>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</si>
  <si>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</si>
  <si>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</si>
  <si>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</si>
  <si>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</si>
  <si>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</si>
  <si>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</si>
  <si>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</si>
  <si>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</si>
  <si>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</si>
  <si>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</si>
  <si>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</si>
  <si>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</si>
  <si>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</si>
  <si>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</si>
  <si>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</si>
  <si>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</si>
  <si>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</si>
  <si>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</si>
  <si>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</si>
  <si>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</si>
  <si>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</si>
  <si>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</si>
  <si>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</si>
  <si>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</si>
  <si>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</si>
  <si>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</si>
  <si>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</si>
  <si>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</si>
  <si>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</si>
  <si>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</si>
  <si>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</si>
  <si>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</si>
  <si>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</si>
  <si>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</si>
  <si>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</si>
  <si>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</si>
  <si>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</si>
  <si>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</si>
  <si>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</si>
  <si>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</si>
  <si>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</si>
  <si>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</si>
  <si>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</si>
  <si>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</si>
  <si>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</si>
  <si>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</si>
  <si>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</si>
  <si>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</si>
  <si>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</si>
  <si>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</si>
  <si>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</si>
  <si>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</si>
  <si>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</si>
  <si>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</si>
  <si>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</si>
  <si>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</si>
  <si>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</si>
  <si>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</si>
  <si>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</si>
  <si>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</si>
  <si>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</si>
  <si>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</si>
  <si>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</si>
  <si>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</si>
  <si>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</si>
  <si>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</si>
  <si>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</si>
  <si>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</si>
  <si>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</si>
  <si>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</si>
  <si>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</si>
  <si>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</si>
  <si>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</si>
  <si>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</si>
  <si>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</si>
  <si>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</si>
  <si>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</si>
  <si>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</si>
  <si>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</si>
  <si>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</si>
  <si>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</si>
  <si>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</si>
  <si>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</si>
  <si>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</si>
  <si>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</si>
  <si>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</si>
  <si>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</si>
  <si>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</si>
  <si>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</si>
  <si>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</si>
  <si>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</si>
  <si>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</si>
  <si>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</si>
  <si>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</si>
  <si>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</si>
  <si>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</si>
  <si>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</si>
  <si>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</si>
  <si>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</si>
  <si>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</si>
  <si>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</si>
  <si>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</si>
  <si>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</si>
  <si>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</si>
  <si>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</si>
  <si>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</si>
  <si>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富山県小矢部市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</si>
  <si>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</si>
  <si>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</si>
  <si>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</si>
  <si>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</si>
  <si>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</si>
  <si>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</si>
  <si>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</si>
  <si>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</si>
  <si>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</si>
  <si>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</si>
  <si>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</si>
  <si>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</si>
  <si>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</si>
  <si>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</si>
  <si>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</si>
  <si>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</si>
  <si>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</si>
  <si>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</si>
  <si>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</si>
  <si>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</si>
  <si>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</si>
  <si>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</si>
  <si>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</si>
  <si>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</si>
  <si>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</si>
  <si>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</si>
  <si>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</si>
  <si>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</si>
  <si>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</si>
  <si>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</si>
  <si>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</si>
  <si>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</si>
  <si>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</si>
  <si>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</si>
  <si>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</si>
  <si>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</si>
  <si>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</si>
  <si>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</si>
  <si>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</si>
  <si>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</si>
  <si>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</si>
  <si>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</si>
  <si>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</si>
  <si>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</si>
  <si>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</si>
  <si>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</si>
  <si>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</si>
  <si>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</si>
  <si>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</si>
  <si>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</si>
  <si>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</si>
  <si>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</si>
  <si>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</si>
  <si>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</si>
  <si>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</si>
  <si>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</si>
  <si>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</si>
  <si>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</si>
  <si>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</si>
  <si>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</si>
  <si>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</si>
  <si>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</si>
  <si>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</si>
  <si>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</si>
  <si>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</si>
  <si>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</si>
  <si>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</si>
  <si>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</si>
  <si>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</si>
  <si>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</si>
  <si>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</si>
  <si>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</si>
  <si>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</si>
  <si>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</si>
  <si>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</si>
  <si>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</si>
  <si>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</si>
  <si>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</si>
  <si>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</si>
  <si>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</si>
  <si>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</si>
  <si>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</si>
  <si>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</si>
  <si>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</si>
  <si>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</si>
  <si>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</si>
  <si>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</si>
  <si>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</si>
  <si>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</si>
  <si>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</si>
  <si>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</si>
  <si>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</si>
  <si>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</si>
  <si>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</si>
  <si>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</si>
  <si>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</si>
  <si>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</si>
  <si>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</si>
  <si>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</si>
  <si>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</si>
  <si>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</si>
  <si>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</si>
  <si>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</si>
  <si>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</si>
  <si>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</si>
  <si>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</si>
  <si>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</si>
  <si>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</si>
  <si>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</si>
  <si>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</si>
  <si>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</si>
  <si>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</si>
  <si>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</si>
  <si>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</si>
  <si>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</si>
  <si>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</si>
  <si>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</si>
  <si>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</si>
  <si>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</si>
  <si>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</si>
  <si>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</si>
  <si>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</si>
  <si>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</si>
  <si>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</si>
  <si>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</si>
  <si>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</si>
  <si>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</si>
  <si>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</si>
  <si>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</si>
  <si>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</si>
  <si>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</si>
  <si>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</si>
  <si>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</si>
  <si>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</si>
  <si>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</si>
  <si>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</si>
  <si>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</si>
  <si>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</si>
  <si>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</si>
  <si>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</si>
  <si>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</si>
  <si>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</si>
  <si>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</si>
  <si>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</si>
  <si>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</si>
  <si>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</si>
  <si>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</si>
  <si>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富山県小矢部市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</si>
  <si>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</si>
  <si>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</si>
  <si>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</si>
  <si>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</si>
  <si>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</si>
  <si>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</si>
  <si>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</si>
  <si>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</si>
  <si>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</si>
  <si>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</si>
  <si>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</si>
  <si>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</si>
  <si>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</si>
  <si>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</si>
  <si>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</si>
  <si>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</si>
  <si>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</si>
  <si>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</si>
  <si>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</si>
  <si>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</si>
  <si>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</si>
  <si>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</si>
  <si>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</si>
  <si>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</si>
  <si>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</si>
  <si>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</si>
  <si>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</si>
  <si>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</si>
  <si>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</si>
  <si>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</si>
  <si>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</si>
  <si>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</si>
  <si>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</si>
  <si>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</si>
  <si>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</si>
  <si>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</si>
  <si>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</si>
  <si>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</si>
  <si>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</si>
  <si>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</si>
  <si>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</si>
  <si>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東部産業団地事業特別会計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</si>
  <si>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</si>
  <si>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</si>
  <si>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</si>
  <si>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</si>
  <si>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</si>
  <si>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</si>
  <si>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</si>
  <si>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</si>
  <si>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</si>
  <si>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</si>
  <si>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</si>
  <si>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</si>
  <si>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</si>
  <si>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</si>
  <si>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</si>
  <si>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</si>
  <si>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</si>
  <si>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</si>
  <si>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</si>
  <si>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</si>
  <si>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</si>
  <si>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</si>
  <si>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</si>
  <si>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</si>
  <si>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</si>
  <si>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</si>
  <si>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</si>
  <si>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</si>
  <si>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</si>
  <si>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</si>
  <si>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</si>
  <si>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</si>
  <si>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</si>
  <si>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</si>
  <si>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</si>
  <si>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</si>
  <si>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</si>
  <si>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</si>
  <si>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</si>
  <si>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</si>
  <si>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</si>
  <si>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</si>
  <si>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</si>
  <si>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</si>
  <si>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</si>
  <si>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</si>
  <si>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</si>
  <si>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</si>
  <si>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</si>
  <si>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</si>
  <si>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</si>
  <si>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</si>
  <si>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</si>
  <si>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</si>
  <si>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</si>
  <si>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</si>
  <si>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</si>
  <si>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後期高齢者医療事業特別会計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</si>
  <si>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</si>
  <si>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</si>
  <si>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</si>
  <si>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</si>
  <si>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</si>
  <si>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</si>
  <si>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</si>
  <si>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</si>
  <si>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</si>
  <si>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</si>
  <si>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</si>
  <si>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</si>
  <si>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</si>
  <si>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</si>
  <si>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</si>
  <si>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</si>
  <si>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</si>
  <si>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</si>
  <si>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</si>
  <si>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</si>
  <si>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</si>
  <si>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</si>
  <si>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</si>
  <si>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</si>
  <si>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</si>
  <si>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</si>
  <si>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</si>
  <si>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</si>
  <si>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</si>
  <si>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</si>
  <si>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</si>
  <si>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</si>
  <si>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</si>
  <si>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</si>
  <si>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</si>
  <si>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</si>
  <si>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</si>
  <si>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</si>
  <si>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</si>
  <si>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</si>
  <si>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</si>
  <si>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</si>
  <si>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</si>
  <si>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</si>
  <si>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</si>
  <si>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</si>
  <si>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</si>
  <si>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</si>
  <si>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</si>
  <si>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</si>
  <si>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</si>
  <si>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</si>
  <si>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</si>
  <si>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</si>
  <si>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</si>
  <si>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</si>
  <si>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</si>
  <si>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</si>
  <si>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</si>
  <si>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</si>
  <si>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</si>
  <si>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</si>
  <si>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</si>
  <si>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</si>
  <si>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</si>
  <si>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</si>
  <si>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</si>
  <si>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</si>
  <si>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</si>
  <si>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</si>
  <si>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</si>
  <si>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</si>
  <si>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</si>
  <si>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</si>
  <si>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</si>
  <si>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</si>
  <si>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</si>
  <si>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</si>
  <si>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</si>
  <si>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</si>
  <si>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</si>
  <si>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</si>
  <si>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0.10</t>
  </si>
  <si>
    <t>▲ 2.23</t>
  </si>
  <si>
    <t>▲ 1.99</t>
  </si>
  <si>
    <t>一般会計</t>
  </si>
  <si>
    <t>水道事業会計</t>
  </si>
  <si>
    <t>国民健康保険事業特別会計</t>
  </si>
  <si>
    <t>後期高齢者医療事業特別会計</t>
  </si>
  <si>
    <t>公共用地先行取得事業特別会計</t>
  </si>
  <si>
    <t>下水道事業特別会計</t>
  </si>
  <si>
    <t>農業集落排水事業特別会計</t>
  </si>
  <si>
    <t>東部産業団地事業特別会計</t>
  </si>
  <si>
    <t>その他会計（赤字）</t>
  </si>
  <si>
    <t>その他会計（黒字）</t>
  </si>
  <si>
    <t>砺波地方衛生施設組合</t>
    <rPh sb="0" eb="2">
      <t>トナミ</t>
    </rPh>
    <rPh sb="2" eb="4">
      <t>チホウ</t>
    </rPh>
    <rPh sb="4" eb="6">
      <t>エイセイ</t>
    </rPh>
    <rPh sb="6" eb="8">
      <t>シセツ</t>
    </rPh>
    <rPh sb="8" eb="10">
      <t>クミアイ</t>
    </rPh>
    <phoneticPr fontId="2"/>
  </si>
  <si>
    <t>小矢部川中流水害施設組合</t>
  </si>
  <si>
    <t>富山県市町村総合事務組合</t>
  </si>
  <si>
    <t>高岡地区広域圏事務組合</t>
  </si>
  <si>
    <t>富山県市町村会館管理組合</t>
  </si>
  <si>
    <t>砺波地方介護保険組合</t>
    <phoneticPr fontId="2"/>
  </si>
  <si>
    <t>富山県後期高齢者医療広域連合</t>
  </si>
  <si>
    <t>砺波地域消防組合</t>
  </si>
  <si>
    <t>-</t>
    <phoneticPr fontId="2"/>
  </si>
  <si>
    <t>-</t>
    <phoneticPr fontId="2"/>
  </si>
  <si>
    <t>小矢部市土地開発公社</t>
    <rPh sb="0" eb="4">
      <t>オヤベシ</t>
    </rPh>
    <rPh sb="4" eb="6">
      <t>トチ</t>
    </rPh>
    <rPh sb="6" eb="8">
      <t>カイハツ</t>
    </rPh>
    <rPh sb="8" eb="10">
      <t>コウシャ</t>
    </rPh>
    <phoneticPr fontId="2"/>
  </si>
  <si>
    <t>○</t>
    <phoneticPr fontId="2"/>
  </si>
  <si>
    <t>-</t>
    <phoneticPr fontId="2"/>
  </si>
  <si>
    <t>-</t>
    <phoneticPr fontId="2"/>
  </si>
  <si>
    <t>（公財）クロスランドおやべ</t>
    <rPh sb="1" eb="2">
      <t>コウ</t>
    </rPh>
    <rPh sb="2" eb="3">
      <t>ザイ</t>
    </rPh>
    <phoneticPr fontId="2"/>
  </si>
  <si>
    <t>（公財）小矢部市体育協会</t>
    <rPh sb="1" eb="3">
      <t>コウザイ</t>
    </rPh>
    <rPh sb="4" eb="8">
      <t>オヤベシ</t>
    </rPh>
    <rPh sb="8" eb="10">
      <t>タイイク</t>
    </rPh>
    <rPh sb="10" eb="12">
      <t>キョウカイ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</si>
  <si>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</si>
  <si>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</si>
  <si>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</si>
  <si>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</si>
  <si>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</si>
  <si>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</si>
  <si>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</si>
  <si>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</si>
  <si>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</si>
  <si>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</si>
  <si>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</si>
  <si>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</si>
  <si>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類似団体平均値と比較すると、両指標とも高く推移している。これは、下水道事業を積極的に進めてきたことにより、H11～16年度にかけて事業費が増加し、年間1,200百万円前後の地方債を発行してきたことが要因である。当時の事業規模ほどではないものの下水道整備事業は現在も継続しており、今後も地方債の借入れや償還が行われることを勘案すると、「公営企業に要する経費の財源に充てたと認められる繰入金」は今後も逓増し、指標悪化の一因となっていくと考えられる。
　H27に指標が大きく改善した要因は、東部産業団地における大型商業施設開業に伴う税収の増に加え、当該土地の貸付収入の増が要因である。</t>
    <rPh sb="1" eb="3">
      <t>ルイジ</t>
    </rPh>
    <rPh sb="3" eb="5">
      <t>ダンタイ</t>
    </rPh>
    <rPh sb="5" eb="8">
      <t>ヘイキンチ</t>
    </rPh>
    <rPh sb="9" eb="11">
      <t>ヒカク</t>
    </rPh>
    <rPh sb="15" eb="16">
      <t>リョウ</t>
    </rPh>
    <rPh sb="16" eb="18">
      <t>シヒョウ</t>
    </rPh>
    <rPh sb="20" eb="21">
      <t>タカ</t>
    </rPh>
    <rPh sb="22" eb="24">
      <t>スイイ</t>
    </rPh>
    <rPh sb="100" eb="102">
      <t>ヨウイン</t>
    </rPh>
    <rPh sb="229" eb="231">
      <t>シヒョウ</t>
    </rPh>
    <rPh sb="232" eb="233">
      <t>オオ</t>
    </rPh>
    <rPh sb="235" eb="237">
      <t>カイゼン</t>
    </rPh>
    <rPh sb="239" eb="241">
      <t>ヨウイン</t>
    </rPh>
    <rPh sb="243" eb="245">
      <t>トウブ</t>
    </rPh>
    <rPh sb="245" eb="247">
      <t>サンギョウ</t>
    </rPh>
    <rPh sb="247" eb="249">
      <t>ダンチ</t>
    </rPh>
    <rPh sb="253" eb="255">
      <t>オオガタ</t>
    </rPh>
    <rPh sb="255" eb="257">
      <t>ショウギョウ</t>
    </rPh>
    <rPh sb="257" eb="259">
      <t>シセツ</t>
    </rPh>
    <rPh sb="259" eb="261">
      <t>カイギョウ</t>
    </rPh>
    <rPh sb="262" eb="263">
      <t>トモナ</t>
    </rPh>
    <rPh sb="264" eb="266">
      <t>ゼイシュウ</t>
    </rPh>
    <rPh sb="267" eb="268">
      <t>ゾウ</t>
    </rPh>
    <rPh sb="269" eb="270">
      <t>クワ</t>
    </rPh>
    <rPh sb="272" eb="274">
      <t>トウガイ</t>
    </rPh>
    <rPh sb="274" eb="276">
      <t>トチ</t>
    </rPh>
    <rPh sb="277" eb="279">
      <t>カシツケ</t>
    </rPh>
    <rPh sb="279" eb="281">
      <t>シュウニュウ</t>
    </rPh>
    <rPh sb="282" eb="283">
      <t>ゾウ</t>
    </rPh>
    <rPh sb="284" eb="286">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</si>
</sst>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77495</c:v>
                </c:pt>
                <c:pt idx="1">
                  <c:v>82812</c:v>
                </c:pt>
                <c:pt idx="2">
                  <c:v>122645</c:v>
                </c:pt>
                <c:pt idx="3">
                  <c:v>78110</c:v>
                </c:pt>
                <c:pt idx="4">
                  <c:v>62179</c:v>
                </c:pt>
              </c:numCache>
            </c:numRef>
          </c:val>
          <c:smooth val="0"/>
        </c:ser>
        <c:dLbls>
          <c:showLegendKey val="0"/>
          <c:showVal val="0"/>
          <c:showCatName val="0"/>
          <c:showSerName val="0"/>
          <c:showPercent val="0"/>
          <c:showBubbleSize val="0"/>
        </c:dLbls>
        <c:marker val="1"/>
        <c:smooth val="0"/>
        <c:axId val="124426496"/>
        <c:axId val="124432768"/>
      </c:lineChart>
      <c:catAx>
        <c:axId val="1244264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432768"/>
        <c:crosses val="autoZero"/>
        <c:auto val="1"/>
        <c:lblAlgn val="ctr"/>
        <c:lblOffset val="100"/>
        <c:tickLblSkip val="1"/>
        <c:tickMarkSkip val="1"/>
        <c:noMultiLvlLbl val="0"/>
      </c:catAx>
      <c:valAx>
        <c:axId val="1244327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426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4.7</c:v>
                </c:pt>
                <c:pt idx="1">
                  <c:v>4.9000000000000004</c:v>
                </c:pt>
                <c:pt idx="2">
                  <c:v>6.06</c:v>
                </c:pt>
                <c:pt idx="3">
                  <c:v>4.3899999999999997</c:v>
                </c:pt>
                <c:pt idx="4">
                  <c:v>5.26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15.18</c:v>
                </c:pt>
                <c:pt idx="1">
                  <c:v>12.59</c:v>
                </c:pt>
                <c:pt idx="2">
                  <c:v>11.72</c:v>
                </c:pt>
                <c:pt idx="3">
                  <c:v>11</c:v>
                </c:pt>
                <c:pt idx="4">
                  <c:v>10.91</c:v>
                </c:pt>
              </c:numCache>
            </c:numRef>
          </c:val>
        </c:ser>
        <c:dLbls>
          <c:showLegendKey val="0"/>
          <c:showVal val="0"/>
          <c:showCatName val="0"/>
          <c:showSerName val="0"/>
          <c:showPercent val="0"/>
          <c:showBubbleSize val="0"/>
        </c:dLbls>
        <c:gapWidth val="250"/>
        <c:overlap val="100"/>
        <c:axId val="134578560"/>
        <c:axId val="134580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c:v>
                </c:pt>
                <c:pt idx="1">
                  <c:v>-2.23</c:v>
                </c:pt>
                <c:pt idx="2">
                  <c:v>2.88</c:v>
                </c:pt>
                <c:pt idx="3">
                  <c:v>-1.99</c:v>
                </c:pt>
                <c:pt idx="4">
                  <c:v>2.2200000000000002</c:v>
                </c:pt>
              </c:numCache>
            </c:numRef>
          </c:val>
          <c:smooth val="0"/>
        </c:ser>
        <c:dLbls>
          <c:showLegendKey val="0"/>
          <c:showVal val="0"/>
          <c:showCatName val="0"/>
          <c:showSerName val="0"/>
          <c:showPercent val="0"/>
          <c:showBubbleSize val="0"/>
        </c:dLbls>
        <c:marker val="1"/>
        <c:smooth val="0"/>
        <c:axId val="134578560"/>
        <c:axId val="134580480"/>
      </c:lineChart>
      <c:catAx>
        <c:axId val="13457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580480"/>
        <c:crosses val="autoZero"/>
        <c:auto val="1"/>
        <c:lblAlgn val="ctr"/>
        <c:lblOffset val="100"/>
        <c:tickLblSkip val="1"/>
        <c:tickMarkSkip val="1"/>
        <c:noMultiLvlLbl val="0"/>
      </c:catAx>
      <c:valAx>
        <c:axId val="13458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7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東部産業団地事業特別会計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公共用地先行取得事業特別会計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0.01</c:v>
                </c:pt>
                <c:pt idx="4">
                  <c:v>#N/A</c:v>
                </c:pt>
                <c:pt idx="5">
                  <c:v>0.01</c:v>
                </c:pt>
                <c:pt idx="6">
                  <c:v>#N/A</c:v>
                </c:pt>
                <c:pt idx="7">
                  <c:v>0.01</c:v>
                </c:pt>
                <c:pt idx="8">
                  <c:v>#N/A</c:v>
                </c:pt>
                <c:pt idx="9">
                  <c:v>0.01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1.19</c:v>
                </c:pt>
                <c:pt idx="2">
                  <c:v>#N/A</c:v>
                </c:pt>
                <c:pt idx="3">
                  <c:v>2.27</c:v>
                </c:pt>
                <c:pt idx="4">
                  <c:v>#N/A</c:v>
                </c:pt>
                <c:pt idx="5">
                  <c:v>0.95</c:v>
                </c:pt>
                <c:pt idx="6">
                  <c:v>#N/A</c:v>
                </c:pt>
                <c:pt idx="7">
                  <c:v>0.78</c:v>
                </c:pt>
                <c:pt idx="8">
                  <c:v>#N/A</c:v>
                </c:pt>
                <c:pt idx="9">
                  <c:v>1.91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5.97</c:v>
                </c:pt>
                <c:pt idx="2">
                  <c:v>#N/A</c:v>
                </c:pt>
                <c:pt idx="3">
                  <c:v>6.44</c:v>
                </c:pt>
                <c:pt idx="4">
                  <c:v>#N/A</c:v>
                </c:pt>
                <c:pt idx="5">
                  <c:v>6.61</c:v>
                </c:pt>
                <c:pt idx="6">
                  <c:v>#N/A</c:v>
                </c:pt>
                <c:pt idx="7">
                  <c:v>5.89</c:v>
                </c:pt>
                <c:pt idx="8">
                  <c:v>#N/A</c:v>
                </c:pt>
                <c:pt idx="9">
                  <c:v>4.99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4.7</c:v>
                </c:pt>
                <c:pt idx="2">
                  <c:v>#N/A</c:v>
                </c:pt>
                <c:pt idx="3">
                  <c:v>4.9000000000000004</c:v>
                </c:pt>
                <c:pt idx="4">
                  <c:v>#N/A</c:v>
                </c:pt>
                <c:pt idx="5">
                  <c:v>6.05</c:v>
                </c:pt>
                <c:pt idx="6">
                  <c:v>#N/A</c:v>
                </c:pt>
                <c:pt idx="7">
                  <c:v>4.38</c:v>
                </c:pt>
                <c:pt idx="8">
                  <c:v>#N/A</c:v>
                </c:pt>
                <c:pt idx="9">
                  <c:v>5.25</c:v>
                </c:pt>
              </c:numCache>
            </c:numRef>
          </c:val>
        </c:ser>
        <c:dLbls>
          <c:showLegendKey val="0"/>
          <c:showVal val="0"/>
          <c:showCatName val="0"/>
          <c:showSerName val="0"/>
          <c:showPercent val="0"/>
          <c:showBubbleSize val="0"/>
        </c:dLbls>
        <c:gapWidth val="150"/>
        <c:overlap val="100"/>
        <c:axId val="1451904"/>
        <c:axId val="1453440"/>
      </c:barChart>
      <c:catAx>
        <c:axId val="145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3440"/>
        <c:crosses val="autoZero"/>
        <c:auto val="1"/>
        <c:lblAlgn val="ctr"/>
        <c:lblOffset val="100"/>
        <c:tickLblSkip val="1"/>
        <c:tickMarkSkip val="1"/>
        <c:noMultiLvlLbl val="0"/>
      </c:catAx>
      <c:valAx>
        <c:axId val="145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1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1149</c:v>
                </c:pt>
                <c:pt idx="5">
                  <c:v>1176</c:v>
                </c:pt>
                <c:pt idx="8">
                  <c:v>1262</c:v>
                </c:pt>
                <c:pt idx="11">
                  <c:v>1273</c:v>
                </c:pt>
                <c:pt idx="14">
                  <c:v>1334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2</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76</c:v>
                </c:pt>
                <c:pt idx="3">
                  <c:v>69</c:v>
                </c:pt>
                <c:pt idx="6">
                  <c:v>79</c:v>
                </c:pt>
                <c:pt idx="9">
                  <c:v>77</c:v>
                </c:pt>
                <c:pt idx="12">
                  <c:v>124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124</c:v>
                </c:pt>
                <c:pt idx="3">
                  <c:v>129</c:v>
                </c:pt>
                <c:pt idx="6">
                  <c:v>109</c:v>
                </c:pt>
                <c:pt idx="9">
                  <c:v>88</c:v>
                </c:pt>
                <c:pt idx="12">
                  <c:v>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839</c:v>
                </c:pt>
                <c:pt idx="3">
                  <c:v>892</c:v>
                </c:pt>
                <c:pt idx="6">
                  <c:v>866</c:v>
                </c:pt>
                <c:pt idx="9">
                  <c:v>874</c:v>
                </c:pt>
                <c:pt idx="12">
                  <c:v>972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1322</c:v>
                </c:pt>
                <c:pt idx="3">
                  <c:v>1212</c:v>
                </c:pt>
                <c:pt idx="6">
                  <c:v>1173</c:v>
                </c:pt>
                <c:pt idx="9">
                  <c:v>1169</c:v>
                </c:pt>
                <c:pt idx="12">
                  <c:v>1220</c:v>
                </c:pt>
              </c:numCache>
            </c:numRef>
          </c:val>
        </c:ser>
        <c:dLbls>
          <c:showLegendKey val="0"/>
          <c:showVal val="0"/>
          <c:showCatName val="0"/>
          <c:showSerName val="0"/>
          <c:showPercent val="0"/>
          <c:showBubbleSize val="0"/>
        </c:dLbls>
        <c:gapWidth val="100"/>
        <c:overlap val="100"/>
        <c:axId val="135554560"/>
        <c:axId val="135556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1214</c:v>
                </c:pt>
                <c:pt idx="2">
                  <c:v>#N/A</c:v>
                </c:pt>
                <c:pt idx="3">
                  <c:v>#N/A</c:v>
                </c:pt>
                <c:pt idx="4">
                  <c:v>1128</c:v>
                </c:pt>
                <c:pt idx="5">
                  <c:v>#N/A</c:v>
                </c:pt>
                <c:pt idx="6">
                  <c:v>#N/A</c:v>
                </c:pt>
                <c:pt idx="7">
                  <c:v>965</c:v>
                </c:pt>
                <c:pt idx="8">
                  <c:v>#N/A</c:v>
                </c:pt>
                <c:pt idx="9">
                  <c:v>#N/A</c:v>
                </c:pt>
                <c:pt idx="10">
                  <c:v>936</c:v>
                </c:pt>
                <c:pt idx="11">
                  <c:v>#N/A</c:v>
                </c:pt>
                <c:pt idx="12">
                  <c:v>#N/A</c:v>
                </c:pt>
                <c:pt idx="13">
                  <c:v>1058</c:v>
                </c:pt>
                <c:pt idx="14">
                  <c:v>#N/A</c:v>
                </c:pt>
              </c:numCache>
            </c:numRef>
          </c:val>
          <c:smooth val="0"/>
        </c:ser>
        <c:dLbls>
          <c:showLegendKey val="0"/>
          <c:showVal val="0"/>
          <c:showCatName val="0"/>
          <c:showSerName val="0"/>
          <c:showPercent val="0"/>
          <c:showBubbleSize val="0"/>
        </c:dLbls>
        <c:marker val="1"/>
        <c:smooth val="0"/>
        <c:axId val="135554560"/>
        <c:axId val="135556480"/>
      </c:lineChart>
      <c:catAx>
        <c:axId val="13555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556480"/>
        <c:crosses val="autoZero"/>
        <c:auto val="1"/>
        <c:lblAlgn val="ctr"/>
        <c:lblOffset val="100"/>
        <c:tickLblSkip val="1"/>
        <c:tickMarkSkip val="1"/>
        <c:noMultiLvlLbl val="0"/>
      </c:catAx>
      <c:valAx>
        <c:axId val="13555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5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15937</c:v>
                </c:pt>
                <c:pt idx="5">
                  <c:v>16949</c:v>
                </c:pt>
                <c:pt idx="8">
                  <c:v>17497</c:v>
                </c:pt>
                <c:pt idx="11">
                  <c:v>17763</c:v>
                </c:pt>
                <c:pt idx="14">
                  <c:v>17658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276</c:v>
                </c:pt>
                <c:pt idx="5">
                  <c:v>274</c:v>
                </c:pt>
                <c:pt idx="8">
                  <c:v>235</c:v>
                </c:pt>
                <c:pt idx="11">
                  <c:v>188</c:v>
                </c:pt>
                <c:pt idx="14">
                  <c:v>2401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2000</c:v>
                </c:pt>
                <c:pt idx="5">
                  <c:v>2069</c:v>
                </c:pt>
                <c:pt idx="8">
                  <c:v>1896</c:v>
                </c:pt>
                <c:pt idx="11">
                  <c:v>1594</c:v>
                </c:pt>
                <c:pt idx="14">
                  <c:v>1582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2602</c:v>
                </c:pt>
                <c:pt idx="3">
                  <c:v>2609</c:v>
                </c:pt>
                <c:pt idx="6">
                  <c:v>2378</c:v>
                </c:pt>
                <c:pt idx="9">
                  <c:v>2281</c:v>
                </c:pt>
                <c:pt idx="12">
                  <c:v>2124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516</c:v>
                </c:pt>
                <c:pt idx="3">
                  <c:v>440</c:v>
                </c:pt>
                <c:pt idx="6">
                  <c:v>454</c:v>
                </c:pt>
                <c:pt idx="9">
                  <c:v>658</c:v>
                </c:pt>
                <c:pt idx="12">
                  <c:v>727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13728</c:v>
                </c:pt>
                <c:pt idx="3">
                  <c:v>13557</c:v>
                </c:pt>
                <c:pt idx="6">
                  <c:v>13126</c:v>
                </c:pt>
                <c:pt idx="9">
                  <c:v>13000</c:v>
                </c:pt>
                <c:pt idx="12">
                  <c:v>12765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875</c:v>
                </c:pt>
                <c:pt idx="3">
                  <c:v>829</c:v>
                </c:pt>
                <c:pt idx="6">
                  <c:v>2420</c:v>
                </c:pt>
                <c:pt idx="9">
                  <c:v>3343</c:v>
                </c:pt>
                <c:pt idx="12">
                  <c:v>3353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11521</c:v>
                </c:pt>
                <c:pt idx="3">
                  <c:v>12268</c:v>
                </c:pt>
                <c:pt idx="6">
                  <c:v>13501</c:v>
                </c:pt>
                <c:pt idx="9">
                  <c:v>13969</c:v>
                </c:pt>
                <c:pt idx="12">
                  <c:v>14096</c:v>
                </c:pt>
              </c:numCache>
            </c:numRef>
          </c:val>
        </c:ser>
        <c:dLbls>
          <c:showLegendKey val="0"/>
          <c:showVal val="0"/>
          <c:showCatName val="0"/>
          <c:showSerName val="0"/>
          <c:showPercent val="0"/>
          <c:showBubbleSize val="0"/>
        </c:dLbls>
        <c:gapWidth val="100"/>
        <c:overlap val="100"/>
        <c:axId val="135263360"/>
        <c:axId val="135265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11029</c:v>
                </c:pt>
                <c:pt idx="2">
                  <c:v>#N/A</c:v>
                </c:pt>
                <c:pt idx="3">
                  <c:v>#N/A</c:v>
                </c:pt>
                <c:pt idx="4">
                  <c:v>10412</c:v>
                </c:pt>
                <c:pt idx="5">
                  <c:v>#N/A</c:v>
                </c:pt>
                <c:pt idx="6">
                  <c:v>#N/A</c:v>
                </c:pt>
                <c:pt idx="7">
                  <c:v>12251</c:v>
                </c:pt>
                <c:pt idx="8">
                  <c:v>#N/A</c:v>
                </c:pt>
                <c:pt idx="9">
                  <c:v>#N/A</c:v>
                </c:pt>
                <c:pt idx="10">
                  <c:v>13707</c:v>
                </c:pt>
                <c:pt idx="11">
                  <c:v>#N/A</c:v>
                </c:pt>
                <c:pt idx="12">
                  <c:v>#N/A</c:v>
                </c:pt>
                <c:pt idx="13">
                  <c:v>11426</c:v>
                </c:pt>
                <c:pt idx="14">
                  <c:v>#N/A</c:v>
                </c:pt>
              </c:numCache>
            </c:numRef>
          </c:val>
          <c:smooth val="0"/>
        </c:ser>
        <c:dLbls>
          <c:showLegendKey val="0"/>
          <c:showVal val="0"/>
          <c:showCatName val="0"/>
          <c:showSerName val="0"/>
          <c:showPercent val="0"/>
          <c:showBubbleSize val="0"/>
        </c:dLbls>
        <c:marker val="1"/>
        <c:smooth val="0"/>
        <c:axId val="135263360"/>
        <c:axId val="135265280"/>
      </c:lineChart>
      <c:catAx>
        <c:axId val="13526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265280"/>
        <c:crosses val="autoZero"/>
        <c:auto val="1"/>
        <c:lblAlgn val="ctr"/>
        <c:lblOffset val="100"/>
        <c:tickLblSkip val="1"/>
        <c:tickMarkSkip val="1"/>
        <c:noMultiLvlLbl val="0"/>
      </c:catAx>
      <c:valAx>
        <c:axId val="13526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6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5005312"/>
        <c:axId val="135007232"/>
      </c:scatterChart>
      <c:valAx>
        <c:axId val="135005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007232"/>
        <c:crosses val="autoZero"/>
        <c:crossBetween val="midCat"/>
      </c:valAx>
      <c:valAx>
        <c:axId val="135007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005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17.7</c:v>
                </c:pt>
                <c:pt idx="1">
                  <c:v>17.2</c:v>
                </c:pt>
                <c:pt idx="2">
                  <c:v>16</c:v>
                </c:pt>
                <c:pt idx="3">
                  <c:v>14.7</c:v>
                </c:pt>
                <c:pt idx="4">
                  <c:v>14.3</c:v>
                </c:pt>
              </c:numCache>
            </c:numRef>
          </c:xVal>
          <c:yVal>
            <c:numRef>
              <c:f>公会計指標分析・財政指標組合せ分析表!$K$73:$O$73</c:f>
              <c:numCache>
                <c:formatCode>#,##0.0;"▲ "#,##0.0</c:formatCode>
                <c:ptCount val="5"/>
                <c:pt idx="0">
                  <c:v>161.1</c:v>
                </c:pt>
                <c:pt idx="1">
                  <c:v>151.5</c:v>
                </c:pt>
                <c:pt idx="2">
                  <c:v>178.2</c:v>
                </c:pt>
                <c:pt idx="3">
                  <c:v>199.9</c:v>
                </c:pt>
                <c:pt idx="4">
                  <c:v>164.4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134929024"/>
        <c:axId val="135037696"/>
      </c:scatterChart>
      <c:valAx>
        <c:axId val="134929024"/>
        <c:scaling>
          <c:orientation val="minMax"/>
          <c:max val="18.400000000000002"/>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037696"/>
        <c:crosses val="autoZero"/>
        <c:crossBetween val="midCat"/>
      </c:valAx>
      <c:valAx>
        <c:axId val="135037696"/>
        <c:scaling>
          <c:orientation val="minMax"/>
          <c:max val="23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9290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元利償還金は、繰上償還や低利資金への借換えや償還期間の延長による平準化等により減少傾向にあったが、</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92,940</a:t>
          </a:r>
          <a:r>
            <a:rPr kumimoji="1" lang="ja-JP" altLang="en-US" sz="1400">
              <a:latin typeface="ＭＳ ゴシック" pitchFamily="49" charset="-128"/>
              <a:ea typeface="ＭＳ ゴシック" pitchFamily="49" charset="-128"/>
            </a:rPr>
            <a:t>千円の繰上償還を行ったことから前年度から増に転じた。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公営企業債の元利償還金に対する繰入金額は、増加傾向にある。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今後は、小学校の改築、耐震化補強工事に伴う元利償還が開始され、さらに駅周辺整備事業に伴う地方債残高の増加が見込まれるため、有利な財政措置のある起債を選択し、健全な財政運営に努める。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充当可能財源等は、基準財政需要額算入見込額が増加傾向にあったが減少に転じた。また、充当可能基金は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年連続の減額となった。しかしながら、充当可能特定歳入が大きく伸びたことから充当可能財源全体としては増となっている。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この影響から、将来負担比率の分子は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今後も引続き、事業の優先順位を踏まえた選択投資などにより、地方債の新規発行の抑制等に努める。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31,128
30,754
134.07
14,918,456
14,431,789
434,966
8,270,280
14,096,282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164.4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31,128
30,754
134.07
14,918,456
14,431,789
434,966
8,270,280
14,096,282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31,128
30,754
134.07
14,918,456
14,431,789
434,966
8,270,280
14,096,282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31,128
30,754
134.07
14,918,456
14,431,789
434,966
8,270,280
14,096,282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164.4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単年度の指標としては、普通交付税で消費税引き上げの影響により地方消費税交付金が基準財政収入額を伸ばしたものの、新たに創設された人口減少等特別対策事業費で基準財政需要額を伸びたことから、</a:t>
          </a:r>
          <a:r>
            <a:rPr kumimoji="1" lang="en-US" altLang="ja-JP" sz="1200">
              <a:latin typeface="ＭＳ Ｐゴシック"/>
            </a:rPr>
            <a:t>26</a:t>
          </a:r>
          <a:r>
            <a:rPr kumimoji="1" lang="ja-JP" altLang="en-US" sz="1200">
              <a:latin typeface="ＭＳ Ｐゴシック"/>
            </a:rPr>
            <a:t>年度と同数の</a:t>
          </a:r>
          <a:r>
            <a:rPr kumimoji="1" lang="en-US" altLang="ja-JP" sz="1200">
              <a:latin typeface="ＭＳ Ｐゴシック"/>
            </a:rPr>
            <a:t>0.56</a:t>
          </a:r>
          <a:r>
            <a:rPr kumimoji="1" lang="ja-JP" altLang="en-US" sz="1200">
              <a:latin typeface="ＭＳ Ｐゴシック"/>
            </a:rPr>
            <a:t>であった。この結果３年平均においても昨年と同数の</a:t>
          </a:r>
          <a:r>
            <a:rPr kumimoji="1" lang="en-US" altLang="ja-JP" sz="1200">
              <a:latin typeface="ＭＳ Ｐゴシック"/>
            </a:rPr>
            <a:t>0.55</a:t>
          </a:r>
          <a:r>
            <a:rPr kumimoji="1" lang="ja-JP" altLang="en-US" sz="1200">
              <a:latin typeface="ＭＳ Ｐゴシック"/>
            </a:rPr>
            <a:t>となった。</a:t>
          </a:r>
        </a:p>
        <a:p>
          <a:r>
            <a:rPr kumimoji="1" lang="ja-JP" altLang="en-US" sz="1200">
              <a:latin typeface="ＭＳ Ｐゴシック"/>
            </a:rPr>
            <a:t>　平成</a:t>
          </a:r>
          <a:r>
            <a:rPr kumimoji="1" lang="en-US" altLang="ja-JP" sz="1200">
              <a:latin typeface="ＭＳ Ｐゴシック"/>
            </a:rPr>
            <a:t>26</a:t>
          </a:r>
          <a:r>
            <a:rPr kumimoji="1" lang="ja-JP" altLang="en-US" sz="1200">
              <a:latin typeface="ＭＳ Ｐゴシック"/>
            </a:rPr>
            <a:t>年度までは、類似団体を上回りつつ同様の変動をみせていたが、</a:t>
          </a:r>
          <a:r>
            <a:rPr kumimoji="1" lang="en-US" altLang="ja-JP" sz="1200">
              <a:latin typeface="ＭＳ Ｐゴシック"/>
            </a:rPr>
            <a:t>27</a:t>
          </a:r>
          <a:r>
            <a:rPr kumimoji="1" lang="ja-JP" altLang="en-US" sz="1200">
              <a:latin typeface="ＭＳ Ｐゴシック"/>
            </a:rPr>
            <a:t>年度は類似団体が指数を改善しており、引続き企業誘致や新産業の創出、中小企業対策の推進を図るとともに、市内経済の活性化等による税源の涵養、徴収対策の強化など税収増に努める。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56092</xdr:rowOff>
    </xdr:to>
    <xdr:cxnSp macro="">
      <xdr:nvCxnSpPr>
        <xdr:cNvPr id="68" name="直線コネクタ 67"/>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56092</xdr:rowOff>
    </xdr:to>
    <xdr:cxnSp macro="">
      <xdr:nvCxnSpPr>
        <xdr:cNvPr id="71" name="直線コネクタ 70"/>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56092</xdr:rowOff>
    </xdr:to>
    <xdr:cxnSp macro="">
      <xdr:nvCxnSpPr>
        <xdr:cNvPr id="74" name="直線コネクタ 73"/>
        <xdr:cNvCxnSpPr/>
      </xdr:nvCxnSpPr>
      <xdr:spPr>
        <a:xfrm>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15875</xdr:rowOff>
    </xdr:from>
    <xdr:to>
      <xdr:col>3</xdr:col>
      <xdr:colOff>279400</xdr:colOff>
      <xdr:row>41</xdr:row>
      <xdr:rowOff>35983</xdr:rowOff>
    </xdr:to>
    <xdr:cxnSp macro="">
      <xdr:nvCxnSpPr>
        <xdr:cNvPr id="77" name="直線コネクタ 76"/>
        <xdr:cNvCxnSpPr/>
      </xdr:nvCxnSpPr>
      <xdr:spPr>
        <a:xfrm>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21819</xdr:rowOff>
    </xdr:from>
    <xdr:ext cx="762000" cy="259045"/>
    <xdr:sp macro="" textlink="">
      <xdr:nvSpPr>
        <xdr:cNvPr id="88"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9" name="円/楕円 88"/>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90" name="テキスト ボックス 89"/>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117069</xdr:rowOff>
    </xdr:from>
    <xdr:ext cx="762000" cy="259045"/>
    <xdr:sp macro="" textlink="">
      <xdr:nvSpPr>
        <xdr:cNvPr id="92" name="テキスト ボックス 91"/>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5" name="円/楕円 94"/>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96" name="テキスト ボックス 95"/>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年度は、地域活性化交付金、地方消費税交付金等の増により比率の改善が進んだ。</a:t>
          </a:r>
          <a:endParaRPr kumimoji="1" lang="en-US" altLang="ja-JP" sz="1300">
            <a:latin typeface="ＭＳ Ｐゴシック"/>
          </a:endParaRPr>
        </a:p>
        <a:p>
          <a:r>
            <a:rPr kumimoji="1" lang="ja-JP" altLang="en-US" sz="1300">
              <a:latin typeface="ＭＳ Ｐゴシック"/>
            </a:rPr>
            <a:t>　今後も適正な職員数の確保に努め、公共施設の維持管理費、委託料などにより比較的に割合の高い物件費について、類似公共施設の統廃合などによる経費削減に努めていく。さらに、石動駅周辺整備事業の着手などによる公債費の上昇、人口減少による地方交付税の減などにより硬直化要素が見込まれるため、引き続き、事務事業の存廃、事業内容の見直しを行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64</xdr:row>
      <xdr:rowOff>47413</xdr:rowOff>
    </xdr:to>
    <xdr:cxnSp macro="">
      <xdr:nvCxnSpPr>
        <xdr:cNvPr id="131" name="直線コネクタ 130"/>
        <xdr:cNvCxnSpPr/>
      </xdr:nvCxnSpPr>
      <xdr:spPr>
        <a:xfrm flipV="1">
          <a:off x="4114800" y="1091565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47413</xdr:rowOff>
    </xdr:to>
    <xdr:cxnSp macro="">
      <xdr:nvCxnSpPr>
        <xdr:cNvPr id="134" name="直線コネクタ 133"/>
        <xdr:cNvCxnSpPr/>
      </xdr:nvCxnSpPr>
      <xdr:spPr>
        <a:xfrm>
          <a:off x="3225800" y="1101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36" name="テキスト ボックス 135"/>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51435</xdr:rowOff>
    </xdr:to>
    <xdr:cxnSp macro="">
      <xdr:nvCxnSpPr>
        <xdr:cNvPr id="137" name="直線コネクタ 136"/>
        <xdr:cNvCxnSpPr/>
      </xdr:nvCxnSpPr>
      <xdr:spPr>
        <a:xfrm flipV="1">
          <a:off x="2336800" y="110121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39" name="テキスト ボックス 138"/>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51435</xdr:rowOff>
    </xdr:from>
    <xdr:to>
      <xdr:col>3</xdr:col>
      <xdr:colOff>279400</xdr:colOff>
      <xdr:row>64</xdr:row>
      <xdr:rowOff>51435</xdr:rowOff>
    </xdr:to>
    <xdr:cxnSp macro="">
      <xdr:nvCxnSpPr>
        <xdr:cNvPr id="140" name="直線コネクタ 139"/>
        <xdr:cNvCxnSpPr/>
      </xdr:nvCxnSpPr>
      <xdr:spPr>
        <a:xfrm>
          <a:off x="1447800" y="11024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50" name="円/楕円 149"/>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80027</xdr:rowOff>
    </xdr:from>
    <xdr:ext cx="762000" cy="259045"/>
    <xdr:sp macro="" textlink="">
      <xdr:nvSpPr>
        <xdr:cNvPr id="151"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168063</xdr:rowOff>
    </xdr:from>
    <xdr:to>
      <xdr:col>6</xdr:col>
      <xdr:colOff>50800</xdr:colOff>
      <xdr:row>64</xdr:row>
      <xdr:rowOff>98213</xdr:rowOff>
    </xdr:to>
    <xdr:sp macro="" textlink="">
      <xdr:nvSpPr>
        <xdr:cNvPr id="152" name="円/楕円 151"/>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108390</xdr:rowOff>
    </xdr:from>
    <xdr:ext cx="736600" cy="259045"/>
    <xdr:sp macro="" textlink="">
      <xdr:nvSpPr>
        <xdr:cNvPr id="153" name="テキスト ボックス 152"/>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4" name="円/楕円 153"/>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55" name="テキスト ボックス 154"/>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635</xdr:rowOff>
    </xdr:from>
    <xdr:to>
      <xdr:col>3</xdr:col>
      <xdr:colOff>330200</xdr:colOff>
      <xdr:row>64</xdr:row>
      <xdr:rowOff>102235</xdr:rowOff>
    </xdr:to>
    <xdr:sp macro="" textlink="">
      <xdr:nvSpPr>
        <xdr:cNvPr id="156" name="円/楕円 155"/>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112412</xdr:rowOff>
    </xdr:from>
    <xdr:ext cx="762000" cy="259045"/>
    <xdr:sp macro="" textlink="">
      <xdr:nvSpPr>
        <xdr:cNvPr id="157" name="テキスト ボックス 156"/>
        <xdr:cNvSpPr txBox="1"/>
      </xdr:nvSpPr>
      <xdr:spPr>
        <a:xfrm>
          <a:off x="1955800" y="107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635</xdr:rowOff>
    </xdr:from>
    <xdr:to>
      <xdr:col>2</xdr:col>
      <xdr:colOff>127000</xdr:colOff>
      <xdr:row>64</xdr:row>
      <xdr:rowOff>102235</xdr:rowOff>
    </xdr:to>
    <xdr:sp macro="" textlink="">
      <xdr:nvSpPr>
        <xdr:cNvPr id="158" name="円/楕円 157"/>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112412</xdr:rowOff>
    </xdr:from>
    <xdr:ext cx="762000" cy="259045"/>
    <xdr:sp macro="" textlink="">
      <xdr:nvSpPr>
        <xdr:cNvPr id="159" name="テキスト ボックス 158"/>
        <xdr:cNvSpPr txBox="1"/>
      </xdr:nvSpPr>
      <xdr:spPr>
        <a:xfrm>
          <a:off x="1066800" y="107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[130,801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4,736</a:t>
          </a:r>
          <a:r>
            <a:rPr kumimoji="1" lang="ja-JP" altLang="en-US" sz="1300">
              <a:latin typeface="ＭＳ Ｐゴシック"/>
            </a:rPr>
            <a:t>円の増となった。要因としては、アウトレットモール活用推進事業としてのデジタルサイネージ整備費等により、物件費が大きく伸びたことが影響している。</a:t>
          </a:r>
        </a:p>
        <a:p>
          <a:r>
            <a:rPr kumimoji="1" lang="ja-JP" altLang="en-US" sz="1300">
              <a:latin typeface="ＭＳ Ｐゴシック"/>
            </a:rPr>
            <a:t>　老朽化した公共施設が増加により維持補修費が増加していくと同時に、今後も人口減少が見込まれるため類似する施設の統廃合を進め、事務事業については、計画的な廃止・縮小を検討し、経費の削減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18041</xdr:rowOff>
    </xdr:from>
    <xdr:to>
      <xdr:col>7</xdr:col>
      <xdr:colOff>152400</xdr:colOff>
      <xdr:row>81</xdr:row>
      <xdr:rowOff>37088</xdr:rowOff>
    </xdr:to>
    <xdr:cxnSp macro="">
      <xdr:nvCxnSpPr>
        <xdr:cNvPr id="194" name="直線コネクタ 193"/>
        <xdr:cNvCxnSpPr/>
      </xdr:nvCxnSpPr>
      <xdr:spPr>
        <a:xfrm>
          <a:off x="4114800" y="13905491"/>
          <a:ext cx="838200" cy="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21864</xdr:rowOff>
    </xdr:from>
    <xdr:ext cx="762000" cy="259045"/>
    <xdr:sp macro="" textlink="">
      <xdr:nvSpPr>
        <xdr:cNvPr id="195" name="人件費・物件費等の状況平均値テキスト"/>
        <xdr:cNvSpPr txBox="1"/>
      </xdr:nvSpPr>
      <xdr:spPr>
        <a:xfrm>
          <a:off x="5041900" y="13909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2197</xdr:rowOff>
    </xdr:from>
    <xdr:to>
      <xdr:col>6</xdr:col>
      <xdr:colOff>0</xdr:colOff>
      <xdr:row>81</xdr:row>
      <xdr:rowOff>18041</xdr:rowOff>
    </xdr:to>
    <xdr:cxnSp macro="">
      <xdr:nvCxnSpPr>
        <xdr:cNvPr id="197" name="直線コネクタ 196"/>
        <xdr:cNvCxnSpPr/>
      </xdr:nvCxnSpPr>
      <xdr:spPr>
        <a:xfrm>
          <a:off x="3225800" y="13889647"/>
          <a:ext cx="889000" cy="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2197</xdr:rowOff>
    </xdr:from>
    <xdr:to>
      <xdr:col>4</xdr:col>
      <xdr:colOff>482600</xdr:colOff>
      <xdr:row>81</xdr:row>
      <xdr:rowOff>3623</xdr:rowOff>
    </xdr:to>
    <xdr:cxnSp macro="">
      <xdr:nvCxnSpPr>
        <xdr:cNvPr id="200" name="直線コネクタ 199"/>
        <xdr:cNvCxnSpPr/>
      </xdr:nvCxnSpPr>
      <xdr:spPr>
        <a:xfrm flipV="1">
          <a:off x="2336800" y="13889647"/>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3623</xdr:rowOff>
    </xdr:from>
    <xdr:to>
      <xdr:col>3</xdr:col>
      <xdr:colOff>279400</xdr:colOff>
      <xdr:row>81</xdr:row>
      <xdr:rowOff>20816</xdr:rowOff>
    </xdr:to>
    <xdr:cxnSp macro="">
      <xdr:nvCxnSpPr>
        <xdr:cNvPr id="203" name="直線コネクタ 202"/>
        <xdr:cNvCxnSpPr/>
      </xdr:nvCxnSpPr>
      <xdr:spPr>
        <a:xfrm flipV="1">
          <a:off x="1447800" y="13891073"/>
          <a:ext cx="889000" cy="1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157738</xdr:rowOff>
    </xdr:from>
    <xdr:to>
      <xdr:col>7</xdr:col>
      <xdr:colOff>203200</xdr:colOff>
      <xdr:row>81</xdr:row>
      <xdr:rowOff>87888</xdr:rowOff>
    </xdr:to>
    <xdr:sp macro="" textlink="">
      <xdr:nvSpPr>
        <xdr:cNvPr id="213" name="円/楕円 212"/>
        <xdr:cNvSpPr/>
      </xdr:nvSpPr>
      <xdr:spPr>
        <a:xfrm>
          <a:off x="4902200" y="1387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79015</xdr:rowOff>
    </xdr:from>
    <xdr:ext cx="762000" cy="259045"/>
    <xdr:sp macro="" textlink="">
      <xdr:nvSpPr>
        <xdr:cNvPr id="214" name="人件費・物件費等の状況該当値テキスト"/>
        <xdr:cNvSpPr txBox="1"/>
      </xdr:nvSpPr>
      <xdr:spPr>
        <a:xfrm>
          <a:off x="5041900" y="1379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130,801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138691</xdr:rowOff>
    </xdr:from>
    <xdr:to>
      <xdr:col>6</xdr:col>
      <xdr:colOff>50800</xdr:colOff>
      <xdr:row>81</xdr:row>
      <xdr:rowOff>68841</xdr:rowOff>
    </xdr:to>
    <xdr:sp macro="" textlink="">
      <xdr:nvSpPr>
        <xdr:cNvPr id="215" name="円/楕円 214"/>
        <xdr:cNvSpPr/>
      </xdr:nvSpPr>
      <xdr:spPr>
        <a:xfrm>
          <a:off x="4064000" y="1385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79018</xdr:rowOff>
    </xdr:from>
    <xdr:ext cx="736600" cy="259045"/>
    <xdr:sp macro="" textlink="">
      <xdr:nvSpPr>
        <xdr:cNvPr id="216" name="テキスト ボックス 215"/>
        <xdr:cNvSpPr txBox="1"/>
      </xdr:nvSpPr>
      <xdr:spPr>
        <a:xfrm>
          <a:off x="3733800" y="13623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126,065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122847</xdr:rowOff>
    </xdr:from>
    <xdr:to>
      <xdr:col>4</xdr:col>
      <xdr:colOff>533400</xdr:colOff>
      <xdr:row>81</xdr:row>
      <xdr:rowOff>52997</xdr:rowOff>
    </xdr:to>
    <xdr:sp macro="" textlink="">
      <xdr:nvSpPr>
        <xdr:cNvPr id="217" name="円/楕円 216"/>
        <xdr:cNvSpPr/>
      </xdr:nvSpPr>
      <xdr:spPr>
        <a:xfrm>
          <a:off x="3175000" y="1383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63174</xdr:rowOff>
    </xdr:from>
    <xdr:ext cx="762000" cy="259045"/>
    <xdr:sp macro="" textlink="">
      <xdr:nvSpPr>
        <xdr:cNvPr id="218" name="テキスト ボックス 217"/>
        <xdr:cNvSpPr txBox="1"/>
      </xdr:nvSpPr>
      <xdr:spPr>
        <a:xfrm>
          <a:off x="2844800" y="1360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122,125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124273</xdr:rowOff>
    </xdr:from>
    <xdr:to>
      <xdr:col>3</xdr:col>
      <xdr:colOff>330200</xdr:colOff>
      <xdr:row>81</xdr:row>
      <xdr:rowOff>54423</xdr:rowOff>
    </xdr:to>
    <xdr:sp macro="" textlink="">
      <xdr:nvSpPr>
        <xdr:cNvPr id="219" name="円/楕円 218"/>
        <xdr:cNvSpPr/>
      </xdr:nvSpPr>
      <xdr:spPr>
        <a:xfrm>
          <a:off x="2286000" y="138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64600</xdr:rowOff>
    </xdr:from>
    <xdr:ext cx="762000" cy="259045"/>
    <xdr:sp macro="" textlink="">
      <xdr:nvSpPr>
        <xdr:cNvPr id="220" name="テキスト ボックス 219"/>
        <xdr:cNvSpPr txBox="1"/>
      </xdr:nvSpPr>
      <xdr:spPr>
        <a:xfrm>
          <a:off x="1955800" y="1360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122,480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141466</xdr:rowOff>
    </xdr:from>
    <xdr:to>
      <xdr:col>2</xdr:col>
      <xdr:colOff>127000</xdr:colOff>
      <xdr:row>81</xdr:row>
      <xdr:rowOff>71616</xdr:rowOff>
    </xdr:to>
    <xdr:sp macro="" textlink="">
      <xdr:nvSpPr>
        <xdr:cNvPr id="221" name="円/楕円 220"/>
        <xdr:cNvSpPr/>
      </xdr:nvSpPr>
      <xdr:spPr>
        <a:xfrm>
          <a:off x="1397000" y="1385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81793</xdr:rowOff>
    </xdr:from>
    <xdr:ext cx="762000" cy="259045"/>
    <xdr:sp macro="" textlink="">
      <xdr:nvSpPr>
        <xdr:cNvPr id="222" name="テキスト ボックス 221"/>
        <xdr:cNvSpPr txBox="1"/>
      </xdr:nvSpPr>
      <xdr:spPr>
        <a:xfrm>
          <a:off x="1066800" y="1362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年度は対前年度</a:t>
          </a:r>
          <a:r>
            <a:rPr kumimoji="1" lang="en-US" altLang="ja-JP" sz="1300">
              <a:latin typeface="ＭＳ Ｐゴシック"/>
            </a:rPr>
            <a:t>2.2</a:t>
          </a:r>
          <a:r>
            <a:rPr kumimoji="1" lang="ja-JP" altLang="en-US" sz="1300">
              <a:latin typeface="ＭＳ Ｐゴシック"/>
            </a:rPr>
            <a:t>ポイント増となったものの類似団体、全国平均、県平均のいずれよりも低い水準を維持している。</a:t>
          </a:r>
        </a:p>
        <a:p>
          <a:r>
            <a:rPr kumimoji="1" lang="ja-JP" altLang="en-US" sz="1300">
              <a:latin typeface="ＭＳ Ｐゴシック"/>
            </a:rPr>
            <a:t>　今後も引き続き、事務の簡素合理化、ノー残業デーや振替休日の徹底などにより、時間外勤務手当の削減を図り、給与の適正化に努める。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73177</xdr:rowOff>
    </xdr:from>
    <xdr:to>
      <xdr:col>24</xdr:col>
      <xdr:colOff>558800</xdr:colOff>
      <xdr:row>81</xdr:row>
      <xdr:rowOff>154516</xdr:rowOff>
    </xdr:to>
    <xdr:cxnSp macro="">
      <xdr:nvCxnSpPr>
        <xdr:cNvPr id="258" name="直線コネクタ 257"/>
        <xdr:cNvCxnSpPr/>
      </xdr:nvCxnSpPr>
      <xdr:spPr>
        <a:xfrm>
          <a:off x="16179800" y="13789177"/>
          <a:ext cx="838200" cy="25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15723</xdr:rowOff>
    </xdr:from>
    <xdr:to>
      <xdr:col>23</xdr:col>
      <xdr:colOff>406400</xdr:colOff>
      <xdr:row>80</xdr:row>
      <xdr:rowOff>73177</xdr:rowOff>
    </xdr:to>
    <xdr:cxnSp macro="">
      <xdr:nvCxnSpPr>
        <xdr:cNvPr id="261" name="直線コネクタ 260"/>
        <xdr:cNvCxnSpPr/>
      </xdr:nvCxnSpPr>
      <xdr:spPr>
        <a:xfrm>
          <a:off x="15290800" y="137317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3" name="テキスト ボックス 262"/>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15723</xdr:rowOff>
    </xdr:from>
    <xdr:to>
      <xdr:col>22</xdr:col>
      <xdr:colOff>203200</xdr:colOff>
      <xdr:row>86</xdr:row>
      <xdr:rowOff>44148</xdr:rowOff>
    </xdr:to>
    <xdr:cxnSp macro="">
      <xdr:nvCxnSpPr>
        <xdr:cNvPr id="264" name="直線コネクタ 263"/>
        <xdr:cNvCxnSpPr/>
      </xdr:nvCxnSpPr>
      <xdr:spPr>
        <a:xfrm flipV="1">
          <a:off x="14401800" y="13731723"/>
          <a:ext cx="889000" cy="105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44148</xdr:rowOff>
    </xdr:from>
    <xdr:to>
      <xdr:col>21</xdr:col>
      <xdr:colOff>0</xdr:colOff>
      <xdr:row>86</xdr:row>
      <xdr:rowOff>44148</xdr:rowOff>
    </xdr:to>
    <xdr:cxnSp macro="">
      <xdr:nvCxnSpPr>
        <xdr:cNvPr id="267" name="直線コネクタ 266"/>
        <xdr:cNvCxnSpPr/>
      </xdr:nvCxnSpPr>
      <xdr:spPr>
        <a:xfrm>
          <a:off x="13512800" y="1478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7" name="円/楕円 276"/>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120243</xdr:rowOff>
    </xdr:from>
    <xdr:ext cx="762000" cy="259045"/>
    <xdr:sp macro="" textlink="">
      <xdr:nvSpPr>
        <xdr:cNvPr id="278"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22377</xdr:rowOff>
    </xdr:from>
    <xdr:to>
      <xdr:col>23</xdr:col>
      <xdr:colOff>457200</xdr:colOff>
      <xdr:row>80</xdr:row>
      <xdr:rowOff>123977</xdr:rowOff>
    </xdr:to>
    <xdr:sp macro="" textlink="">
      <xdr:nvSpPr>
        <xdr:cNvPr id="279" name="円/楕円 278"/>
        <xdr:cNvSpPr/>
      </xdr:nvSpPr>
      <xdr:spPr>
        <a:xfrm>
          <a:off x="16129000" y="137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134154</xdr:rowOff>
    </xdr:from>
    <xdr:ext cx="736600" cy="259045"/>
    <xdr:sp macro="" textlink="">
      <xdr:nvSpPr>
        <xdr:cNvPr id="280" name="テキスト ボックス 279"/>
        <xdr:cNvSpPr txBox="1"/>
      </xdr:nvSpPr>
      <xdr:spPr>
        <a:xfrm>
          <a:off x="15798800" y="13507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136373</xdr:rowOff>
    </xdr:from>
    <xdr:to>
      <xdr:col>22</xdr:col>
      <xdr:colOff>254000</xdr:colOff>
      <xdr:row>80</xdr:row>
      <xdr:rowOff>66523</xdr:rowOff>
    </xdr:to>
    <xdr:sp macro="" textlink="">
      <xdr:nvSpPr>
        <xdr:cNvPr id="281" name="円/楕円 280"/>
        <xdr:cNvSpPr/>
      </xdr:nvSpPr>
      <xdr:spPr>
        <a:xfrm>
          <a:off x="15240000" y="136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76700</xdr:rowOff>
    </xdr:from>
    <xdr:ext cx="762000" cy="259045"/>
    <xdr:sp macro="" textlink="">
      <xdr:nvSpPr>
        <xdr:cNvPr id="282" name="テキスト ボックス 281"/>
        <xdr:cNvSpPr txBox="1"/>
      </xdr:nvSpPr>
      <xdr:spPr>
        <a:xfrm>
          <a:off x="14909800" y="1344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164798</xdr:rowOff>
    </xdr:from>
    <xdr:to>
      <xdr:col>21</xdr:col>
      <xdr:colOff>50800</xdr:colOff>
      <xdr:row>86</xdr:row>
      <xdr:rowOff>94948</xdr:rowOff>
    </xdr:to>
    <xdr:sp macro="" textlink="">
      <xdr:nvSpPr>
        <xdr:cNvPr id="283" name="円/楕円 282"/>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105125</xdr:rowOff>
    </xdr:from>
    <xdr:ext cx="762000" cy="259045"/>
    <xdr:sp macro="" textlink="">
      <xdr:nvSpPr>
        <xdr:cNvPr id="284" name="テキスト ボックス 283"/>
        <xdr:cNvSpPr txBox="1"/>
      </xdr:nvSpPr>
      <xdr:spPr>
        <a:xfrm>
          <a:off x="14020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164798</xdr:rowOff>
    </xdr:from>
    <xdr:to>
      <xdr:col>19</xdr:col>
      <xdr:colOff>533400</xdr:colOff>
      <xdr:row>86</xdr:row>
      <xdr:rowOff>94948</xdr:rowOff>
    </xdr:to>
    <xdr:sp macro="" textlink="">
      <xdr:nvSpPr>
        <xdr:cNvPr id="285" name="円/楕円 284"/>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105125</xdr:rowOff>
    </xdr:from>
    <xdr:ext cx="762000" cy="259045"/>
    <xdr:sp macro="" textlink="">
      <xdr:nvSpPr>
        <xdr:cNvPr id="286" name="テキスト ボックス 285"/>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年度の職員数は</a:t>
          </a:r>
          <a:r>
            <a:rPr kumimoji="1" lang="en-US" altLang="ja-JP" sz="1300">
              <a:latin typeface="ＭＳ Ｐゴシック"/>
            </a:rPr>
            <a:t>7.49</a:t>
          </a:r>
          <a:r>
            <a:rPr kumimoji="1" lang="ja-JP" altLang="en-US" sz="1300">
              <a:latin typeface="ＭＳ Ｐゴシック"/>
            </a:rPr>
            <a:t>人であり、市の人口が減少したことが影響し、前年度と比較すると</a:t>
          </a:r>
          <a:r>
            <a:rPr kumimoji="1" lang="en-US" altLang="ja-JP" sz="1300">
              <a:latin typeface="ＭＳ Ｐゴシック"/>
            </a:rPr>
            <a:t>0.11</a:t>
          </a:r>
          <a:r>
            <a:rPr kumimoji="1" lang="ja-JP" altLang="en-US" sz="1300">
              <a:latin typeface="ＭＳ Ｐゴシック"/>
            </a:rPr>
            <a:t>人の増となった。</a:t>
          </a:r>
          <a:endParaRPr kumimoji="1" lang="en-US" altLang="ja-JP" sz="1300">
            <a:latin typeface="ＭＳ Ｐゴシック"/>
          </a:endParaRPr>
        </a:p>
        <a:p>
          <a:r>
            <a:rPr kumimoji="1" lang="ja-JP" altLang="en-US" sz="1300">
              <a:latin typeface="ＭＳ Ｐゴシック"/>
            </a:rPr>
            <a:t>　今後も引き続き、適正な職員数の確保を図る。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57331</xdr:rowOff>
    </xdr:from>
    <xdr:to>
      <xdr:col>24</xdr:col>
      <xdr:colOff>558800</xdr:colOff>
      <xdr:row>61</xdr:row>
      <xdr:rowOff>76291</xdr:rowOff>
    </xdr:to>
    <xdr:cxnSp macro="">
      <xdr:nvCxnSpPr>
        <xdr:cNvPr id="323" name="直線コネクタ 322"/>
        <xdr:cNvCxnSpPr/>
      </xdr:nvCxnSpPr>
      <xdr:spPr>
        <a:xfrm>
          <a:off x="16179800" y="10515781"/>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4"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26307</xdr:rowOff>
    </xdr:from>
    <xdr:to>
      <xdr:col>23</xdr:col>
      <xdr:colOff>406400</xdr:colOff>
      <xdr:row>61</xdr:row>
      <xdr:rowOff>57331</xdr:rowOff>
    </xdr:to>
    <xdr:cxnSp macro="">
      <xdr:nvCxnSpPr>
        <xdr:cNvPr id="326" name="直線コネクタ 325"/>
        <xdr:cNvCxnSpPr/>
      </xdr:nvCxnSpPr>
      <xdr:spPr>
        <a:xfrm>
          <a:off x="15290800" y="104847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8" name="テキスト ボックス 327"/>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24584</xdr:rowOff>
    </xdr:from>
    <xdr:to>
      <xdr:col>22</xdr:col>
      <xdr:colOff>203200</xdr:colOff>
      <xdr:row>61</xdr:row>
      <xdr:rowOff>26307</xdr:rowOff>
    </xdr:to>
    <xdr:cxnSp macro="">
      <xdr:nvCxnSpPr>
        <xdr:cNvPr id="329" name="直線コネクタ 328"/>
        <xdr:cNvCxnSpPr/>
      </xdr:nvCxnSpPr>
      <xdr:spPr>
        <a:xfrm>
          <a:off x="14401800" y="1048303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31" name="テキスト ボックス 330"/>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24584</xdr:rowOff>
    </xdr:from>
    <xdr:to>
      <xdr:col>21</xdr:col>
      <xdr:colOff>0</xdr:colOff>
      <xdr:row>61</xdr:row>
      <xdr:rowOff>29754</xdr:rowOff>
    </xdr:to>
    <xdr:cxnSp macro="">
      <xdr:nvCxnSpPr>
        <xdr:cNvPr id="332" name="直線コネクタ 331"/>
        <xdr:cNvCxnSpPr/>
      </xdr:nvCxnSpPr>
      <xdr:spPr>
        <a:xfrm flipV="1">
          <a:off x="13512800" y="10483034"/>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4" name="テキスト ボックス 333"/>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6" name="テキスト ボックス 335"/>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42" name="円/楕円 341"/>
        <xdr:cNvSpPr/>
      </xdr:nvSpPr>
      <xdr:spPr>
        <a:xfrm>
          <a:off x="169672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42018</xdr:rowOff>
    </xdr:from>
    <xdr:ext cx="762000" cy="259045"/>
    <xdr:sp macro="" textlink="">
      <xdr:nvSpPr>
        <xdr:cNvPr id="343" name="定員管理の状況該当値テキスト"/>
        <xdr:cNvSpPr txBox="1"/>
      </xdr:nvSpPr>
      <xdr:spPr>
        <a:xfrm>
          <a:off x="17106900" y="1032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6531</xdr:rowOff>
    </xdr:from>
    <xdr:to>
      <xdr:col>23</xdr:col>
      <xdr:colOff>457200</xdr:colOff>
      <xdr:row>61</xdr:row>
      <xdr:rowOff>108131</xdr:rowOff>
    </xdr:to>
    <xdr:sp macro="" textlink="">
      <xdr:nvSpPr>
        <xdr:cNvPr id="344" name="円/楕円 343"/>
        <xdr:cNvSpPr/>
      </xdr:nvSpPr>
      <xdr:spPr>
        <a:xfrm>
          <a:off x="16129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118308</xdr:rowOff>
    </xdr:from>
    <xdr:ext cx="736600" cy="259045"/>
    <xdr:sp macro="" textlink="">
      <xdr:nvSpPr>
        <xdr:cNvPr id="345" name="テキスト ボックス 344"/>
        <xdr:cNvSpPr txBox="1"/>
      </xdr:nvSpPr>
      <xdr:spPr>
        <a:xfrm>
          <a:off x="15798800" y="10233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146957</xdr:rowOff>
    </xdr:from>
    <xdr:to>
      <xdr:col>22</xdr:col>
      <xdr:colOff>254000</xdr:colOff>
      <xdr:row>61</xdr:row>
      <xdr:rowOff>77107</xdr:rowOff>
    </xdr:to>
    <xdr:sp macro="" textlink="">
      <xdr:nvSpPr>
        <xdr:cNvPr id="346" name="円/楕円 345"/>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87284</xdr:rowOff>
    </xdr:from>
    <xdr:ext cx="762000" cy="259045"/>
    <xdr:sp macro="" textlink="">
      <xdr:nvSpPr>
        <xdr:cNvPr id="347" name="テキスト ボックス 346"/>
        <xdr:cNvSpPr txBox="1"/>
      </xdr:nvSpPr>
      <xdr:spPr>
        <a:xfrm>
          <a:off x="14909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145234</xdr:rowOff>
    </xdr:from>
    <xdr:to>
      <xdr:col>21</xdr:col>
      <xdr:colOff>50800</xdr:colOff>
      <xdr:row>61</xdr:row>
      <xdr:rowOff>75384</xdr:rowOff>
    </xdr:to>
    <xdr:sp macro="" textlink="">
      <xdr:nvSpPr>
        <xdr:cNvPr id="348" name="円/楕円 347"/>
        <xdr:cNvSpPr/>
      </xdr:nvSpPr>
      <xdr:spPr>
        <a:xfrm>
          <a:off x="14351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85561</xdr:rowOff>
    </xdr:from>
    <xdr:ext cx="762000" cy="259045"/>
    <xdr:sp macro="" textlink="">
      <xdr:nvSpPr>
        <xdr:cNvPr id="349" name="テキスト ボックス 348"/>
        <xdr:cNvSpPr txBox="1"/>
      </xdr:nvSpPr>
      <xdr:spPr>
        <a:xfrm>
          <a:off x="14020800" y="1020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150404</xdr:rowOff>
    </xdr:from>
    <xdr:to>
      <xdr:col>19</xdr:col>
      <xdr:colOff>533400</xdr:colOff>
      <xdr:row>61</xdr:row>
      <xdr:rowOff>80554</xdr:rowOff>
    </xdr:to>
    <xdr:sp macro="" textlink="">
      <xdr:nvSpPr>
        <xdr:cNvPr id="350" name="円/楕円 349"/>
        <xdr:cNvSpPr/>
      </xdr:nvSpPr>
      <xdr:spPr>
        <a:xfrm>
          <a:off x="13462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90731</xdr:rowOff>
    </xdr:from>
    <xdr:ext cx="762000" cy="259045"/>
    <xdr:sp macro="" textlink="">
      <xdr:nvSpPr>
        <xdr:cNvPr id="351" name="テキスト ボックス 350"/>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0.4</a:t>
          </a:r>
          <a:r>
            <a:rPr kumimoji="1" lang="ja-JP" altLang="en-US" sz="1300">
              <a:latin typeface="ＭＳ Ｐゴシック"/>
            </a:rPr>
            <a:t>ポイント改善したものの、依然として類似団体、全国平均、県平均のいずれよりも高い割合で推移している。</a:t>
          </a:r>
          <a:endParaRPr kumimoji="1" lang="en-US" altLang="ja-JP" sz="1300">
            <a:latin typeface="ＭＳ Ｐゴシック"/>
          </a:endParaRPr>
        </a:p>
        <a:p>
          <a:r>
            <a:rPr kumimoji="1" lang="ja-JP" altLang="en-US" sz="1300">
              <a:latin typeface="ＭＳ Ｐゴシック"/>
            </a:rPr>
            <a:t>　今後は</a:t>
          </a:r>
          <a:r>
            <a:rPr kumimoji="1" lang="en-US" altLang="ja-JP" sz="1300">
              <a:latin typeface="ＭＳ Ｐゴシック"/>
            </a:rPr>
            <a:t>H23</a:t>
          </a:r>
          <a:r>
            <a:rPr kumimoji="1" lang="ja-JP" altLang="en-US" sz="1300">
              <a:latin typeface="ＭＳ Ｐゴシック"/>
            </a:rPr>
            <a:t>年度以降に大幅に増となった緊急防災・減災事業に係る起債の償還が始まることが見込まれ、増加に転じる見込みであり、引き続き、地方債の借入総額を抑制し、地方債残高が増加しないように努める。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129963</xdr:rowOff>
    </xdr:from>
    <xdr:to>
      <xdr:col>24</xdr:col>
      <xdr:colOff>558800</xdr:colOff>
      <xdr:row>42</xdr:row>
      <xdr:rowOff>162137</xdr:rowOff>
    </xdr:to>
    <xdr:cxnSp macro="">
      <xdr:nvCxnSpPr>
        <xdr:cNvPr id="385" name="直線コネクタ 384"/>
        <xdr:cNvCxnSpPr/>
      </xdr:nvCxnSpPr>
      <xdr:spPr>
        <a:xfrm flipV="1">
          <a:off x="16179800" y="73308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162137</xdr:rowOff>
    </xdr:from>
    <xdr:to>
      <xdr:col>23</xdr:col>
      <xdr:colOff>406400</xdr:colOff>
      <xdr:row>43</xdr:row>
      <xdr:rowOff>95250</xdr:rowOff>
    </xdr:to>
    <xdr:cxnSp macro="">
      <xdr:nvCxnSpPr>
        <xdr:cNvPr id="388" name="直線コネクタ 387"/>
        <xdr:cNvCxnSpPr/>
      </xdr:nvCxnSpPr>
      <xdr:spPr>
        <a:xfrm flipV="1">
          <a:off x="15290800" y="73630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90" name="テキスト ボックス 389"/>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44</xdr:row>
      <xdr:rowOff>20320</xdr:rowOff>
    </xdr:to>
    <xdr:cxnSp macro="">
      <xdr:nvCxnSpPr>
        <xdr:cNvPr id="391" name="直線コネクタ 390"/>
        <xdr:cNvCxnSpPr/>
      </xdr:nvCxnSpPr>
      <xdr:spPr>
        <a:xfrm flipV="1">
          <a:off x="14401800" y="74676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3" name="テキスト ボックス 392"/>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60537</xdr:rowOff>
    </xdr:to>
    <xdr:cxnSp macro="">
      <xdr:nvCxnSpPr>
        <xdr:cNvPr id="394" name="直線コネクタ 393"/>
        <xdr:cNvCxnSpPr/>
      </xdr:nvCxnSpPr>
      <xdr:spPr>
        <a:xfrm flipV="1">
          <a:off x="13512800" y="75641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398" name="テキスト ボックス 397"/>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79163</xdr:rowOff>
    </xdr:from>
    <xdr:to>
      <xdr:col>24</xdr:col>
      <xdr:colOff>609600</xdr:colOff>
      <xdr:row>43</xdr:row>
      <xdr:rowOff>9313</xdr:rowOff>
    </xdr:to>
    <xdr:sp macro="" textlink="">
      <xdr:nvSpPr>
        <xdr:cNvPr id="404" name="円/楕円 403"/>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51240</xdr:rowOff>
    </xdr:from>
    <xdr:ext cx="762000" cy="259045"/>
    <xdr:sp macro="" textlink="">
      <xdr:nvSpPr>
        <xdr:cNvPr id="405"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111337</xdr:rowOff>
    </xdr:from>
    <xdr:to>
      <xdr:col>23</xdr:col>
      <xdr:colOff>457200</xdr:colOff>
      <xdr:row>43</xdr:row>
      <xdr:rowOff>41487</xdr:rowOff>
    </xdr:to>
    <xdr:sp macro="" textlink="">
      <xdr:nvSpPr>
        <xdr:cNvPr id="406" name="円/楕円 405"/>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26264</xdr:rowOff>
    </xdr:from>
    <xdr:ext cx="736600" cy="259045"/>
    <xdr:sp macro="" textlink="">
      <xdr:nvSpPr>
        <xdr:cNvPr id="407" name="テキスト ボックス 406"/>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08" name="円/楕円 407"/>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09" name="テキスト ボックス 408"/>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10" name="円/楕円 409"/>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11" name="テキスト ボックス 410"/>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9737</xdr:rowOff>
    </xdr:from>
    <xdr:to>
      <xdr:col>19</xdr:col>
      <xdr:colOff>533400</xdr:colOff>
      <xdr:row>44</xdr:row>
      <xdr:rowOff>111337</xdr:rowOff>
    </xdr:to>
    <xdr:sp macro="" textlink="">
      <xdr:nvSpPr>
        <xdr:cNvPr id="412" name="円/楕円 411"/>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96114</xdr:rowOff>
    </xdr:from>
    <xdr:ext cx="762000" cy="259045"/>
    <xdr:sp macro="" textlink="">
      <xdr:nvSpPr>
        <xdr:cNvPr id="413" name="テキスト ボックス 412"/>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今年度の比率は</a:t>
          </a:r>
          <a:r>
            <a:rPr kumimoji="1" lang="en-US" altLang="ja-JP" sz="1300">
              <a:latin typeface="ＭＳ Ｐゴシック"/>
            </a:rPr>
            <a:t>164.4</a:t>
          </a:r>
          <a:r>
            <a:rPr kumimoji="1" lang="ja-JP" altLang="en-US" sz="1300">
              <a:latin typeface="ＭＳ Ｐゴシック"/>
            </a:rPr>
            <a:t>％であり、平成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35.5</a:t>
          </a:r>
          <a:r>
            <a:rPr kumimoji="1" lang="ja-JP" altLang="en-US" sz="1300">
              <a:latin typeface="ＭＳ Ｐゴシック"/>
            </a:rPr>
            <a:t>ポイントの減となり、平成</a:t>
          </a:r>
          <a:r>
            <a:rPr kumimoji="1" lang="en-US" altLang="ja-JP" sz="1300">
              <a:latin typeface="ＭＳ Ｐゴシック"/>
            </a:rPr>
            <a:t>23</a:t>
          </a:r>
          <a:r>
            <a:rPr kumimoji="1" lang="ja-JP" altLang="en-US" sz="1300">
              <a:latin typeface="ＭＳ Ｐゴシック"/>
            </a:rPr>
            <a:t>年度並の水準まで改善した。</a:t>
          </a:r>
        </a:p>
        <a:p>
          <a:r>
            <a:rPr kumimoji="1" lang="ja-JP" altLang="en-US" sz="1300">
              <a:latin typeface="ＭＳ Ｐゴシック"/>
            </a:rPr>
            <a:t>　東部産業団地に係る土地貸付収入額の増（</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2,270</a:t>
          </a:r>
          <a:r>
            <a:rPr kumimoji="1" lang="ja-JP" altLang="en-US" sz="1300">
              <a:latin typeface="ＭＳ Ｐゴシック"/>
            </a:rPr>
            <a:t>百万円（</a:t>
          </a:r>
          <a:r>
            <a:rPr kumimoji="1" lang="en-US" altLang="ja-JP" sz="1300">
              <a:latin typeface="ＭＳ Ｐゴシック"/>
            </a:rPr>
            <a:t>H26</a:t>
          </a:r>
          <a:r>
            <a:rPr kumimoji="1" lang="ja-JP" altLang="en-US" sz="1300">
              <a:latin typeface="ＭＳ Ｐゴシック"/>
            </a:rPr>
            <a:t>比</a:t>
          </a:r>
          <a:r>
            <a:rPr kumimoji="1" lang="en-US" altLang="ja-JP" sz="1300">
              <a:latin typeface="ＭＳ Ｐゴシック"/>
            </a:rPr>
            <a:t>+2,266</a:t>
          </a:r>
          <a:r>
            <a:rPr kumimoji="1" lang="ja-JP" altLang="en-US" sz="1300">
              <a:latin typeface="ＭＳ Ｐゴシック"/>
            </a:rPr>
            <a:t>百万円）が比率改善の大きな要因となっている。</a:t>
          </a:r>
          <a:endParaRPr kumimoji="1" lang="en-US" altLang="ja-JP" sz="1300">
            <a:latin typeface="ＭＳ Ｐゴシック"/>
          </a:endParaRPr>
        </a:p>
        <a:p>
          <a:r>
            <a:rPr kumimoji="1" lang="ja-JP" altLang="en-US" sz="1300">
              <a:latin typeface="ＭＳ Ｐゴシック"/>
            </a:rPr>
            <a:t>　しかしながら、駅周辺整備事業に伴う市債残高の増加も今後見込まれることに加え、将来的に市庁舎の耐震対策事業が必要となることから、事業の優先順位を踏まえた選択投資、事業費の圧縮に努めていく。</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134493</xdr:rowOff>
    </xdr:from>
    <xdr:to>
      <xdr:col>24</xdr:col>
      <xdr:colOff>558800</xdr:colOff>
      <xdr:row>22</xdr:row>
      <xdr:rowOff>5747</xdr:rowOff>
    </xdr:to>
    <xdr:cxnSp macro="">
      <xdr:nvCxnSpPr>
        <xdr:cNvPr id="443" name="直線コネクタ 442"/>
        <xdr:cNvCxnSpPr/>
      </xdr:nvCxnSpPr>
      <xdr:spPr>
        <a:xfrm flipV="1">
          <a:off x="16179800" y="3563493"/>
          <a:ext cx="838200" cy="2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4"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46291</xdr:rowOff>
    </xdr:from>
    <xdr:to>
      <xdr:col>23</xdr:col>
      <xdr:colOff>406400</xdr:colOff>
      <xdr:row>22</xdr:row>
      <xdr:rowOff>5747</xdr:rowOff>
    </xdr:to>
    <xdr:cxnSp macro="">
      <xdr:nvCxnSpPr>
        <xdr:cNvPr id="446" name="直線コネクタ 445"/>
        <xdr:cNvCxnSpPr/>
      </xdr:nvCxnSpPr>
      <xdr:spPr>
        <a:xfrm>
          <a:off x="15290800" y="3646741"/>
          <a:ext cx="889000" cy="1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48" name="テキスト ボックス 447"/>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56674</xdr:rowOff>
    </xdr:from>
    <xdr:to>
      <xdr:col>22</xdr:col>
      <xdr:colOff>203200</xdr:colOff>
      <xdr:row>21</xdr:row>
      <xdr:rowOff>46291</xdr:rowOff>
    </xdr:to>
    <xdr:cxnSp macro="">
      <xdr:nvCxnSpPr>
        <xdr:cNvPr id="449" name="直線コネクタ 448"/>
        <xdr:cNvCxnSpPr/>
      </xdr:nvCxnSpPr>
      <xdr:spPr>
        <a:xfrm>
          <a:off x="14401800" y="3485674"/>
          <a:ext cx="889000" cy="16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111999</xdr:rowOff>
    </xdr:from>
    <xdr:ext cx="762000" cy="259045"/>
    <xdr:sp macro="" textlink="">
      <xdr:nvSpPr>
        <xdr:cNvPr id="451" name="テキスト ボックス 450"/>
        <xdr:cNvSpPr txBox="1"/>
      </xdr:nvSpPr>
      <xdr:spPr>
        <a:xfrm>
          <a:off x="14909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56674</xdr:rowOff>
    </xdr:from>
    <xdr:to>
      <xdr:col>21</xdr:col>
      <xdr:colOff>0</xdr:colOff>
      <xdr:row>20</xdr:row>
      <xdr:rowOff>114586</xdr:rowOff>
    </xdr:to>
    <xdr:cxnSp macro="">
      <xdr:nvCxnSpPr>
        <xdr:cNvPr id="452" name="直線コネクタ 451"/>
        <xdr:cNvCxnSpPr/>
      </xdr:nvCxnSpPr>
      <xdr:spPr>
        <a:xfrm flipV="1">
          <a:off x="13512800" y="348567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3" name="フローチャート : 判断 452"/>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6304</xdr:rowOff>
    </xdr:from>
    <xdr:ext cx="762000" cy="259045"/>
    <xdr:sp macro="" textlink="">
      <xdr:nvSpPr>
        <xdr:cNvPr id="454" name="テキスト ボックス 453"/>
        <xdr:cNvSpPr txBox="1"/>
      </xdr:nvSpPr>
      <xdr:spPr>
        <a:xfrm>
          <a:off x="14020800" y="27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5" name="フローチャート : 判断 454"/>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79297</xdr:rowOff>
    </xdr:from>
    <xdr:ext cx="762000" cy="259045"/>
    <xdr:sp macro="" textlink="">
      <xdr:nvSpPr>
        <xdr:cNvPr id="456" name="テキスト ボックス 455"/>
        <xdr:cNvSpPr txBox="1"/>
      </xdr:nvSpPr>
      <xdr:spPr>
        <a:xfrm>
          <a:off x="13131800" y="28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83693</xdr:rowOff>
    </xdr:from>
    <xdr:to>
      <xdr:col>24</xdr:col>
      <xdr:colOff>609600</xdr:colOff>
      <xdr:row>21</xdr:row>
      <xdr:rowOff>13843</xdr:rowOff>
    </xdr:to>
    <xdr:sp macro="" textlink="">
      <xdr:nvSpPr>
        <xdr:cNvPr id="462" name="円/楕円 461"/>
        <xdr:cNvSpPr/>
      </xdr:nvSpPr>
      <xdr:spPr>
        <a:xfrm>
          <a:off x="16967200" y="351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55770</xdr:rowOff>
    </xdr:from>
    <xdr:ext cx="762000" cy="259045"/>
    <xdr:sp macro="" textlink="">
      <xdr:nvSpPr>
        <xdr:cNvPr id="463" name="将来負担の状況該当値テキスト"/>
        <xdr:cNvSpPr txBox="1"/>
      </xdr:nvSpPr>
      <xdr:spPr>
        <a:xfrm>
          <a:off x="17106900" y="34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126397</xdr:rowOff>
    </xdr:from>
    <xdr:to>
      <xdr:col>23</xdr:col>
      <xdr:colOff>457200</xdr:colOff>
      <xdr:row>22</xdr:row>
      <xdr:rowOff>56547</xdr:rowOff>
    </xdr:to>
    <xdr:sp macro="" textlink="">
      <xdr:nvSpPr>
        <xdr:cNvPr id="464" name="円/楕円 463"/>
        <xdr:cNvSpPr/>
      </xdr:nvSpPr>
      <xdr:spPr>
        <a:xfrm>
          <a:off x="16129000" y="37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41324</xdr:rowOff>
    </xdr:from>
    <xdr:ext cx="736600" cy="259045"/>
    <xdr:sp macro="" textlink="">
      <xdr:nvSpPr>
        <xdr:cNvPr id="465" name="テキスト ボックス 464"/>
        <xdr:cNvSpPr txBox="1"/>
      </xdr:nvSpPr>
      <xdr:spPr>
        <a:xfrm>
          <a:off x="15798800" y="3813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166941</xdr:rowOff>
    </xdr:from>
    <xdr:to>
      <xdr:col>22</xdr:col>
      <xdr:colOff>254000</xdr:colOff>
      <xdr:row>21</xdr:row>
      <xdr:rowOff>97091</xdr:rowOff>
    </xdr:to>
    <xdr:sp macro="" textlink="">
      <xdr:nvSpPr>
        <xdr:cNvPr id="466" name="円/楕円 465"/>
        <xdr:cNvSpPr/>
      </xdr:nvSpPr>
      <xdr:spPr>
        <a:xfrm>
          <a:off x="15240000" y="35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81868</xdr:rowOff>
    </xdr:from>
    <xdr:ext cx="762000" cy="259045"/>
    <xdr:sp macro="" textlink="">
      <xdr:nvSpPr>
        <xdr:cNvPr id="467" name="テキスト ボックス 466"/>
        <xdr:cNvSpPr txBox="1"/>
      </xdr:nvSpPr>
      <xdr:spPr>
        <a:xfrm>
          <a:off x="14909800" y="36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5874</xdr:rowOff>
    </xdr:from>
    <xdr:to>
      <xdr:col>21</xdr:col>
      <xdr:colOff>50800</xdr:colOff>
      <xdr:row>20</xdr:row>
      <xdr:rowOff>107474</xdr:rowOff>
    </xdr:to>
    <xdr:sp macro="" textlink="">
      <xdr:nvSpPr>
        <xdr:cNvPr id="468" name="円/楕円 467"/>
        <xdr:cNvSpPr/>
      </xdr:nvSpPr>
      <xdr:spPr>
        <a:xfrm>
          <a:off x="14351000" y="34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92251</xdr:rowOff>
    </xdr:from>
    <xdr:ext cx="762000" cy="259045"/>
    <xdr:sp macro="" textlink="">
      <xdr:nvSpPr>
        <xdr:cNvPr id="469" name="テキスト ボックス 468"/>
        <xdr:cNvSpPr txBox="1"/>
      </xdr:nvSpPr>
      <xdr:spPr>
        <a:xfrm>
          <a:off x="14020800" y="352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63786</xdr:rowOff>
    </xdr:from>
    <xdr:to>
      <xdr:col>19</xdr:col>
      <xdr:colOff>533400</xdr:colOff>
      <xdr:row>20</xdr:row>
      <xdr:rowOff>165386</xdr:rowOff>
    </xdr:to>
    <xdr:sp macro="" textlink="">
      <xdr:nvSpPr>
        <xdr:cNvPr id="470" name="円/楕円 469"/>
        <xdr:cNvSpPr/>
      </xdr:nvSpPr>
      <xdr:spPr>
        <a:xfrm>
          <a:off x="13462000" y="34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150163</xdr:rowOff>
    </xdr:from>
    <xdr:ext cx="762000" cy="259045"/>
    <xdr:sp macro="" textlink="">
      <xdr:nvSpPr>
        <xdr:cNvPr id="471" name="テキスト ボックス 470"/>
        <xdr:cNvSpPr txBox="1"/>
      </xdr:nvSpPr>
      <xdr:spPr>
        <a:xfrm>
          <a:off x="13131800" y="357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31,128
30,754
134.07
14,918,456
14,431,789
434,966
8,270,280
14,096,282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164.4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類似団体、全国平均、県内平均と比較すると、人件費にかかる経常収支比率は低くなっており、要因としては、行財政改革への取組みと消防業務を一部事務組合で行っていることが挙げられる。</a:t>
          </a:r>
        </a:p>
        <a:p>
          <a:r>
            <a:rPr kumimoji="1" lang="ja-JP" altLang="en-US" sz="1300">
              <a:latin typeface="ＭＳ Ｐゴシック"/>
            </a:rPr>
            <a:t>　このことから、今後も引続き職員数の適性化を図るとともに、事務の簡素合理化、ノー残業デーや振替休日の徹底などにより、時間外勤務手当の削減を図り、給与の適正化に努める。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99568</xdr:rowOff>
    </xdr:from>
    <xdr:to>
      <xdr:col>7</xdr:col>
      <xdr:colOff>15875</xdr:colOff>
      <xdr:row>35</xdr:row>
      <xdr:rowOff>56134</xdr:rowOff>
    </xdr:to>
    <xdr:cxnSp macro="">
      <xdr:nvCxnSpPr>
        <xdr:cNvPr id="64" name="直線コネクタ 63"/>
        <xdr:cNvCxnSpPr/>
      </xdr:nvCxnSpPr>
      <xdr:spPr>
        <a:xfrm flipV="1">
          <a:off x="3987800" y="592886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56134</xdr:rowOff>
    </xdr:from>
    <xdr:to>
      <xdr:col>5</xdr:col>
      <xdr:colOff>549275</xdr:colOff>
      <xdr:row>35</xdr:row>
      <xdr:rowOff>129286</xdr:rowOff>
    </xdr:to>
    <xdr:cxnSp macro="">
      <xdr:nvCxnSpPr>
        <xdr:cNvPr id="67" name="直線コネクタ 66"/>
        <xdr:cNvCxnSpPr/>
      </xdr:nvCxnSpPr>
      <xdr:spPr>
        <a:xfrm flipV="1">
          <a:off x="3098800" y="60568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129286</xdr:rowOff>
    </xdr:from>
    <xdr:to>
      <xdr:col>4</xdr:col>
      <xdr:colOff>346075</xdr:colOff>
      <xdr:row>36</xdr:row>
      <xdr:rowOff>49276</xdr:rowOff>
    </xdr:to>
    <xdr:cxnSp macro="">
      <xdr:nvCxnSpPr>
        <xdr:cNvPr id="70" name="直線コネクタ 69"/>
        <xdr:cNvCxnSpPr/>
      </xdr:nvCxnSpPr>
      <xdr:spPr>
        <a:xfrm flipV="1">
          <a:off x="2209800" y="61300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49276</xdr:rowOff>
    </xdr:from>
    <xdr:to>
      <xdr:col>3</xdr:col>
      <xdr:colOff>142875</xdr:colOff>
      <xdr:row>36</xdr:row>
      <xdr:rowOff>113284</xdr:rowOff>
    </xdr:to>
    <xdr:cxnSp macro="">
      <xdr:nvCxnSpPr>
        <xdr:cNvPr id="73" name="直線コネクタ 72"/>
        <xdr:cNvCxnSpPr/>
      </xdr:nvCxnSpPr>
      <xdr:spPr>
        <a:xfrm flipV="1">
          <a:off x="1320800" y="6221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48768</xdr:rowOff>
    </xdr:from>
    <xdr:to>
      <xdr:col>7</xdr:col>
      <xdr:colOff>66675</xdr:colOff>
      <xdr:row>34</xdr:row>
      <xdr:rowOff>150368</xdr:rowOff>
    </xdr:to>
    <xdr:sp macro="" textlink="">
      <xdr:nvSpPr>
        <xdr:cNvPr id="83" name="円/楕円 82"/>
        <xdr:cNvSpPr/>
      </xdr:nvSpPr>
      <xdr:spPr>
        <a:xfrm>
          <a:off x="4775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65295</xdr:rowOff>
    </xdr:from>
    <xdr:ext cx="762000" cy="259045"/>
    <xdr:sp macro="" textlink="">
      <xdr:nvSpPr>
        <xdr:cNvPr id="84" name="人件費該当値テキスト"/>
        <xdr:cNvSpPr txBox="1"/>
      </xdr:nvSpPr>
      <xdr:spPr>
        <a:xfrm>
          <a:off x="4914900" y="57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5334</xdr:rowOff>
    </xdr:from>
    <xdr:to>
      <xdr:col>5</xdr:col>
      <xdr:colOff>600075</xdr:colOff>
      <xdr:row>35</xdr:row>
      <xdr:rowOff>106934</xdr:rowOff>
    </xdr:to>
    <xdr:sp macro="" textlink="">
      <xdr:nvSpPr>
        <xdr:cNvPr id="85" name="円/楕円 84"/>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117111</xdr:rowOff>
    </xdr:from>
    <xdr:ext cx="736600" cy="259045"/>
    <xdr:sp macro="" textlink="">
      <xdr:nvSpPr>
        <xdr:cNvPr id="86" name="テキスト ボックス 85"/>
        <xdr:cNvSpPr txBox="1"/>
      </xdr:nvSpPr>
      <xdr:spPr>
        <a:xfrm>
          <a:off x="3606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78486</xdr:rowOff>
    </xdr:from>
    <xdr:to>
      <xdr:col>4</xdr:col>
      <xdr:colOff>396875</xdr:colOff>
      <xdr:row>36</xdr:row>
      <xdr:rowOff>8636</xdr:rowOff>
    </xdr:to>
    <xdr:sp macro="" textlink="">
      <xdr:nvSpPr>
        <xdr:cNvPr id="87" name="円/楕円 86"/>
        <xdr:cNvSpPr/>
      </xdr:nvSpPr>
      <xdr:spPr>
        <a:xfrm>
          <a:off x="3048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18813</xdr:rowOff>
    </xdr:from>
    <xdr:ext cx="762000" cy="259045"/>
    <xdr:sp macro="" textlink="">
      <xdr:nvSpPr>
        <xdr:cNvPr id="88" name="テキスト ボックス 87"/>
        <xdr:cNvSpPr txBox="1"/>
      </xdr:nvSpPr>
      <xdr:spPr>
        <a:xfrm>
          <a:off x="2717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169926</xdr:rowOff>
    </xdr:from>
    <xdr:to>
      <xdr:col>3</xdr:col>
      <xdr:colOff>193675</xdr:colOff>
      <xdr:row>36</xdr:row>
      <xdr:rowOff>100076</xdr:rowOff>
    </xdr:to>
    <xdr:sp macro="" textlink="">
      <xdr:nvSpPr>
        <xdr:cNvPr id="89" name="円/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62484</xdr:rowOff>
    </xdr:from>
    <xdr:to>
      <xdr:col>1</xdr:col>
      <xdr:colOff>676275</xdr:colOff>
      <xdr:row>36</xdr:row>
      <xdr:rowOff>164084</xdr:rowOff>
    </xdr:to>
    <xdr:sp macro="" textlink="">
      <xdr:nvSpPr>
        <xdr:cNvPr id="91" name="円/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物件費は、一般廃棄物焼却処理事業の一部事務組合への移管により平成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0.6</a:t>
          </a:r>
          <a:r>
            <a:rPr kumimoji="1" lang="ja-JP" altLang="en-US" sz="1300">
              <a:latin typeface="ＭＳ Ｐゴシック"/>
            </a:rPr>
            <a:t>ポイント改善し、類似団体、全国平均とほぼ同率となった。</a:t>
          </a:r>
          <a:endParaRPr kumimoji="1" lang="en-US" altLang="ja-JP" sz="1300">
            <a:latin typeface="ＭＳ Ｐゴシック"/>
          </a:endParaRPr>
        </a:p>
        <a:p>
          <a:r>
            <a:rPr kumimoji="1" lang="ja-JP" altLang="en-US" sz="1300">
              <a:latin typeface="ＭＳ Ｐゴシック"/>
            </a:rPr>
            <a:t>　今後も人口減少が見込まれるため、類似する施設の統廃合を進め、事務事業については、計画的な廃止・縮小を検討し、経費の削減を図る。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140607</xdr:rowOff>
    </xdr:from>
    <xdr:to>
      <xdr:col>24</xdr:col>
      <xdr:colOff>31750</xdr:colOff>
      <xdr:row>16</xdr:row>
      <xdr:rowOff>34471</xdr:rowOff>
    </xdr:to>
    <xdr:cxnSp macro="">
      <xdr:nvCxnSpPr>
        <xdr:cNvPr id="127" name="直線コネクタ 126"/>
        <xdr:cNvCxnSpPr/>
      </xdr:nvCxnSpPr>
      <xdr:spPr>
        <a:xfrm flipV="1">
          <a:off x="15671800" y="27123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34471</xdr:rowOff>
    </xdr:from>
    <xdr:to>
      <xdr:col>22</xdr:col>
      <xdr:colOff>565150</xdr:colOff>
      <xdr:row>16</xdr:row>
      <xdr:rowOff>154214</xdr:rowOff>
    </xdr:to>
    <xdr:cxnSp macro="">
      <xdr:nvCxnSpPr>
        <xdr:cNvPr id="130" name="直線コネクタ 129"/>
        <xdr:cNvCxnSpPr/>
      </xdr:nvCxnSpPr>
      <xdr:spPr>
        <a:xfrm flipV="1">
          <a:off x="14782800" y="27776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2" name="テキスト ボックス 13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154214</xdr:rowOff>
    </xdr:to>
    <xdr:cxnSp macro="">
      <xdr:nvCxnSpPr>
        <xdr:cNvPr id="133" name="直線コネクタ 132"/>
        <xdr:cNvCxnSpPr/>
      </xdr:nvCxnSpPr>
      <xdr:spPr>
        <a:xfrm>
          <a:off x="13893800" y="2832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110671</xdr:rowOff>
    </xdr:to>
    <xdr:cxnSp macro="">
      <xdr:nvCxnSpPr>
        <xdr:cNvPr id="136" name="直線コネクタ 135"/>
        <xdr:cNvCxnSpPr/>
      </xdr:nvCxnSpPr>
      <xdr:spPr>
        <a:xfrm flipV="1">
          <a:off x="13004800" y="2832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89807</xdr:rowOff>
    </xdr:from>
    <xdr:to>
      <xdr:col>24</xdr:col>
      <xdr:colOff>82550</xdr:colOff>
      <xdr:row>16</xdr:row>
      <xdr:rowOff>19957</xdr:rowOff>
    </xdr:to>
    <xdr:sp macro="" textlink="">
      <xdr:nvSpPr>
        <xdr:cNvPr id="146" name="円/楕円 145"/>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61884</xdr:rowOff>
    </xdr:from>
    <xdr:ext cx="762000" cy="259045"/>
    <xdr:sp macro="" textlink="">
      <xdr:nvSpPr>
        <xdr:cNvPr id="147" name="物件費該当値テキスト"/>
        <xdr:cNvSpPr txBox="1"/>
      </xdr:nvSpPr>
      <xdr:spPr>
        <a:xfrm>
          <a:off x="16598900" y="263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155121</xdr:rowOff>
    </xdr:from>
    <xdr:to>
      <xdr:col>22</xdr:col>
      <xdr:colOff>615950</xdr:colOff>
      <xdr:row>16</xdr:row>
      <xdr:rowOff>85271</xdr:rowOff>
    </xdr:to>
    <xdr:sp macro="" textlink="">
      <xdr:nvSpPr>
        <xdr:cNvPr id="148" name="円/楕円 147"/>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49" name="テキスト ボックス 148"/>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103414</xdr:rowOff>
    </xdr:from>
    <xdr:to>
      <xdr:col>21</xdr:col>
      <xdr:colOff>412750</xdr:colOff>
      <xdr:row>17</xdr:row>
      <xdr:rowOff>33564</xdr:rowOff>
    </xdr:to>
    <xdr:sp macro="" textlink="">
      <xdr:nvSpPr>
        <xdr:cNvPr id="150" name="円/楕円 149"/>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51" name="テキスト ボックス 150"/>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2" name="円/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54" name="円/楕円 153"/>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55" name="テキスト ボックス 154"/>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扶助費に係る経常収支比率は類似団体、全国平均、富山県平均のいずれよりも低水準で推移している。</a:t>
          </a:r>
          <a:r>
            <a:rPr kumimoji="1" lang="en-US" altLang="ja-JP" sz="1300">
              <a:latin typeface="ＭＳ Ｐゴシック"/>
            </a:rPr>
            <a:t>27</a:t>
          </a:r>
          <a:r>
            <a:rPr kumimoji="1" lang="ja-JP" altLang="en-US" sz="1300">
              <a:latin typeface="ＭＳ Ｐゴシック"/>
            </a:rPr>
            <a:t>年度は、民間保育所が</a:t>
          </a:r>
          <a:r>
            <a:rPr kumimoji="1" lang="en-US" altLang="ja-JP" sz="1300">
              <a:latin typeface="ＭＳ Ｐゴシック"/>
            </a:rPr>
            <a:t>1</a:t>
          </a:r>
          <a:r>
            <a:rPr kumimoji="1" lang="ja-JP" altLang="en-US" sz="1300">
              <a:latin typeface="ＭＳ Ｐゴシック"/>
            </a:rPr>
            <a:t>箇所増となったことから扶助費が増となった。</a:t>
          </a:r>
          <a:endParaRPr kumimoji="1" lang="en-US" altLang="ja-JP" sz="1300">
            <a:latin typeface="ＭＳ Ｐゴシック"/>
          </a:endParaRPr>
        </a:p>
        <a:p>
          <a:r>
            <a:rPr kumimoji="1" lang="ja-JP" altLang="en-US" sz="1300">
              <a:latin typeface="ＭＳ Ｐゴシック"/>
            </a:rPr>
            <a:t>　今後も高齢化が進み扶助費が増加すると見込まれるため、今後とも事務事業の見直しを更に進め、経常経費の削減に努めていく。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53522</xdr:rowOff>
    </xdr:to>
    <xdr:cxnSp macro="">
      <xdr:nvCxnSpPr>
        <xdr:cNvPr id="190" name="直線コネクタ 189"/>
        <xdr:cNvCxnSpPr/>
      </xdr:nvCxnSpPr>
      <xdr:spPr>
        <a:xfrm>
          <a:off x="3987800" y="9417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9978</xdr:rowOff>
    </xdr:to>
    <xdr:cxnSp macro="">
      <xdr:nvCxnSpPr>
        <xdr:cNvPr id="193" name="直線コネクタ 192"/>
        <xdr:cNvCxnSpPr/>
      </xdr:nvCxnSpPr>
      <xdr:spPr>
        <a:xfrm flipV="1">
          <a:off x="3098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9978</xdr:rowOff>
    </xdr:to>
    <xdr:cxnSp macro="">
      <xdr:nvCxnSpPr>
        <xdr:cNvPr id="196" name="直線コネクタ 195"/>
        <xdr:cNvCxnSpPr/>
      </xdr:nvCxnSpPr>
      <xdr:spPr>
        <a:xfrm>
          <a:off x="2209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116115</xdr:rowOff>
    </xdr:from>
    <xdr:to>
      <xdr:col>3</xdr:col>
      <xdr:colOff>142875</xdr:colOff>
      <xdr:row>54</xdr:row>
      <xdr:rowOff>159657</xdr:rowOff>
    </xdr:to>
    <xdr:cxnSp macro="">
      <xdr:nvCxnSpPr>
        <xdr:cNvPr id="199" name="直線コネクタ 198"/>
        <xdr:cNvCxnSpPr/>
      </xdr:nvCxnSpPr>
      <xdr:spPr>
        <a:xfrm>
          <a:off x="1320800" y="9374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9" name="円/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10"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130628</xdr:rowOff>
    </xdr:from>
    <xdr:to>
      <xdr:col>4</xdr:col>
      <xdr:colOff>396875</xdr:colOff>
      <xdr:row>55</xdr:row>
      <xdr:rowOff>60778</xdr:rowOff>
    </xdr:to>
    <xdr:sp macro="" textlink="">
      <xdr:nvSpPr>
        <xdr:cNvPr id="213" name="円/楕円 212"/>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70955</xdr:rowOff>
    </xdr:from>
    <xdr:ext cx="762000" cy="259045"/>
    <xdr:sp macro="" textlink="">
      <xdr:nvSpPr>
        <xdr:cNvPr id="214" name="テキスト ボックス 213"/>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17" name="円/楕円 216"/>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5642</xdr:rowOff>
    </xdr:from>
    <xdr:ext cx="762000" cy="259045"/>
    <xdr:sp macro="" textlink="">
      <xdr:nvSpPr>
        <xdr:cNvPr id="218" name="テキスト ボックス 217"/>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全国平均、県平均のいずれよりも比較的に高い割合にある。要因としては、下水道事業に対する繰出金（地方債の償還財源としての繰出金など）が大きいことなどが挙げられる。</a:t>
          </a:r>
        </a:p>
        <a:p>
          <a:r>
            <a:rPr kumimoji="1" lang="ja-JP" altLang="en-US" sz="1300">
              <a:latin typeface="ＭＳ Ｐゴシック"/>
            </a:rPr>
            <a:t>　このことから、長期計画に基づく下水道整備などにより繰出金の縮減を図ることにより、普通会計の負担額が減少するよう努める。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50800</xdr:rowOff>
    </xdr:from>
    <xdr:to>
      <xdr:col>24</xdr:col>
      <xdr:colOff>31750</xdr:colOff>
      <xdr:row>60</xdr:row>
      <xdr:rowOff>81280</xdr:rowOff>
    </xdr:to>
    <xdr:cxnSp macro="">
      <xdr:nvCxnSpPr>
        <xdr:cNvPr id="251" name="直線コネクタ 250"/>
        <xdr:cNvCxnSpPr/>
      </xdr:nvCxnSpPr>
      <xdr:spPr>
        <a:xfrm flipV="1">
          <a:off x="15671800" y="10337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153670</xdr:rowOff>
    </xdr:from>
    <xdr:to>
      <xdr:col>22</xdr:col>
      <xdr:colOff>565150</xdr:colOff>
      <xdr:row>60</xdr:row>
      <xdr:rowOff>81280</xdr:rowOff>
    </xdr:to>
    <xdr:cxnSp macro="">
      <xdr:nvCxnSpPr>
        <xdr:cNvPr id="254" name="直線コネクタ 253"/>
        <xdr:cNvCxnSpPr/>
      </xdr:nvCxnSpPr>
      <xdr:spPr>
        <a:xfrm>
          <a:off x="14782800" y="10269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153670</xdr:rowOff>
    </xdr:from>
    <xdr:to>
      <xdr:col>21</xdr:col>
      <xdr:colOff>361950</xdr:colOff>
      <xdr:row>60</xdr:row>
      <xdr:rowOff>20320</xdr:rowOff>
    </xdr:to>
    <xdr:cxnSp macro="">
      <xdr:nvCxnSpPr>
        <xdr:cNvPr id="257" name="直線コネクタ 256"/>
        <xdr:cNvCxnSpPr/>
      </xdr:nvCxnSpPr>
      <xdr:spPr>
        <a:xfrm flipV="1">
          <a:off x="13893800" y="1026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12700</xdr:rowOff>
    </xdr:from>
    <xdr:to>
      <xdr:col>20</xdr:col>
      <xdr:colOff>158750</xdr:colOff>
      <xdr:row>60</xdr:row>
      <xdr:rowOff>20320</xdr:rowOff>
    </xdr:to>
    <xdr:cxnSp macro="">
      <xdr:nvCxnSpPr>
        <xdr:cNvPr id="260" name="直線コネクタ 259"/>
        <xdr:cNvCxnSpPr/>
      </xdr:nvCxnSpPr>
      <xdr:spPr>
        <a:xfrm>
          <a:off x="13004800" y="1029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0</xdr:rowOff>
    </xdr:from>
    <xdr:to>
      <xdr:col>24</xdr:col>
      <xdr:colOff>82550</xdr:colOff>
      <xdr:row>60</xdr:row>
      <xdr:rowOff>101600</xdr:rowOff>
    </xdr:to>
    <xdr:sp macro="" textlink="">
      <xdr:nvSpPr>
        <xdr:cNvPr id="270" name="円/楕円 269"/>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143527</xdr:rowOff>
    </xdr:from>
    <xdr:ext cx="762000" cy="259045"/>
    <xdr:sp macro="" textlink="">
      <xdr:nvSpPr>
        <xdr:cNvPr id="271" name="その他該当値テキスト"/>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30480</xdr:rowOff>
    </xdr:from>
    <xdr:to>
      <xdr:col>22</xdr:col>
      <xdr:colOff>615950</xdr:colOff>
      <xdr:row>60</xdr:row>
      <xdr:rowOff>132080</xdr:rowOff>
    </xdr:to>
    <xdr:sp macro="" textlink="">
      <xdr:nvSpPr>
        <xdr:cNvPr id="272" name="円/楕円 271"/>
        <xdr:cNvSpPr/>
      </xdr:nvSpPr>
      <xdr:spPr>
        <a:xfrm>
          <a:off x="15621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116857</xdr:rowOff>
    </xdr:from>
    <xdr:ext cx="736600" cy="259045"/>
    <xdr:sp macro="" textlink="">
      <xdr:nvSpPr>
        <xdr:cNvPr id="273" name="テキスト ボックス 272"/>
        <xdr:cNvSpPr txBox="1"/>
      </xdr:nvSpPr>
      <xdr:spPr>
        <a:xfrm>
          <a:off x="15290800" y="1040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102870</xdr:rowOff>
    </xdr:from>
    <xdr:to>
      <xdr:col>21</xdr:col>
      <xdr:colOff>412750</xdr:colOff>
      <xdr:row>60</xdr:row>
      <xdr:rowOff>33020</xdr:rowOff>
    </xdr:to>
    <xdr:sp macro="" textlink="">
      <xdr:nvSpPr>
        <xdr:cNvPr id="274" name="円/楕円 273"/>
        <xdr:cNvSpPr/>
      </xdr:nvSpPr>
      <xdr:spPr>
        <a:xfrm>
          <a:off x="14732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17797</xdr:rowOff>
    </xdr:from>
    <xdr:ext cx="762000" cy="259045"/>
    <xdr:sp macro="" textlink="">
      <xdr:nvSpPr>
        <xdr:cNvPr id="275" name="テキスト ボックス 274"/>
        <xdr:cNvSpPr txBox="1"/>
      </xdr:nvSpPr>
      <xdr:spPr>
        <a:xfrm>
          <a:off x="14401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140970</xdr:rowOff>
    </xdr:from>
    <xdr:to>
      <xdr:col>20</xdr:col>
      <xdr:colOff>209550</xdr:colOff>
      <xdr:row>60</xdr:row>
      <xdr:rowOff>71120</xdr:rowOff>
    </xdr:to>
    <xdr:sp macro="" textlink="">
      <xdr:nvSpPr>
        <xdr:cNvPr id="276" name="円/楕円 275"/>
        <xdr:cNvSpPr/>
      </xdr:nvSpPr>
      <xdr:spPr>
        <a:xfrm>
          <a:off x="13843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55897</xdr:rowOff>
    </xdr:from>
    <xdr:ext cx="762000" cy="259045"/>
    <xdr:sp macro="" textlink="">
      <xdr:nvSpPr>
        <xdr:cNvPr id="277" name="テキスト ボックス 276"/>
        <xdr:cNvSpPr txBox="1"/>
      </xdr:nvSpPr>
      <xdr:spPr>
        <a:xfrm>
          <a:off x="13512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133350</xdr:rowOff>
    </xdr:from>
    <xdr:to>
      <xdr:col>19</xdr:col>
      <xdr:colOff>6350</xdr:colOff>
      <xdr:row>60</xdr:row>
      <xdr:rowOff>63500</xdr:rowOff>
    </xdr:to>
    <xdr:sp macro="" textlink="">
      <xdr:nvSpPr>
        <xdr:cNvPr id="278" name="円/楕円 277"/>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48277</xdr:rowOff>
    </xdr:from>
    <xdr:ext cx="762000" cy="259045"/>
    <xdr:sp macro="" textlink="">
      <xdr:nvSpPr>
        <xdr:cNvPr id="279" name="テキスト ボックス 278"/>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し尿処理費における一部事務組合に対する分担金が減少したことから平成</a:t>
          </a:r>
          <a:r>
            <a:rPr kumimoji="1" lang="en-US" altLang="ja-JP" sz="1300">
              <a:latin typeface="ＭＳ Ｐゴシック"/>
            </a:rPr>
            <a:t>27</a:t>
          </a:r>
          <a:r>
            <a:rPr kumimoji="1" lang="ja-JP" altLang="en-US" sz="1300">
              <a:latin typeface="ＭＳ Ｐゴシック"/>
            </a:rPr>
            <a:t>年度は比率が上昇した。これは組合による地方債の償還が終了したことが影響している。</a:t>
          </a:r>
        </a:p>
        <a:p>
          <a:r>
            <a:rPr kumimoji="1" lang="ja-JP" altLang="en-US" sz="1300">
              <a:latin typeface="ＭＳ Ｐゴシック"/>
            </a:rPr>
            <a:t>　一部事務組合等への負担金については縮減が困難なことから、各種団体への運営補助金を抜本的に見直し公的負担の適正化を図るとともに、事業の見直し、介護予防の推進等により経費の縮減に努めていく。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36</xdr:row>
      <xdr:rowOff>21844</xdr:rowOff>
    </xdr:to>
    <xdr:cxnSp macro="">
      <xdr:nvCxnSpPr>
        <xdr:cNvPr id="309" name="直線コネクタ 308"/>
        <xdr:cNvCxnSpPr/>
      </xdr:nvCxnSpPr>
      <xdr:spPr>
        <a:xfrm flipV="1">
          <a:off x="15671800" y="61528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36</xdr:row>
      <xdr:rowOff>21844</xdr:rowOff>
    </xdr:to>
    <xdr:cxnSp macro="">
      <xdr:nvCxnSpPr>
        <xdr:cNvPr id="312" name="直線コネクタ 311"/>
        <xdr:cNvCxnSpPr/>
      </xdr:nvCxnSpPr>
      <xdr:spPr>
        <a:xfrm>
          <a:off x="14782800" y="6148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106426</xdr:rowOff>
    </xdr:from>
    <xdr:to>
      <xdr:col>21</xdr:col>
      <xdr:colOff>361950</xdr:colOff>
      <xdr:row>35</xdr:row>
      <xdr:rowOff>147574</xdr:rowOff>
    </xdr:to>
    <xdr:cxnSp macro="">
      <xdr:nvCxnSpPr>
        <xdr:cNvPr id="315" name="直線コネクタ 314"/>
        <xdr:cNvCxnSpPr/>
      </xdr:nvCxnSpPr>
      <xdr:spPr>
        <a:xfrm>
          <a:off x="13893800" y="61071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19558</xdr:rowOff>
    </xdr:from>
    <xdr:to>
      <xdr:col>20</xdr:col>
      <xdr:colOff>158750</xdr:colOff>
      <xdr:row>35</xdr:row>
      <xdr:rowOff>106426</xdr:rowOff>
    </xdr:to>
    <xdr:cxnSp macro="">
      <xdr:nvCxnSpPr>
        <xdr:cNvPr id="318" name="直線コネクタ 317"/>
        <xdr:cNvCxnSpPr/>
      </xdr:nvCxnSpPr>
      <xdr:spPr>
        <a:xfrm>
          <a:off x="13004800" y="60203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28" name="円/楕円 327"/>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29"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30" name="円/楕円 329"/>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31" name="テキスト ボックス 330"/>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32" name="円/楕円 331"/>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37101</xdr:rowOff>
    </xdr:from>
    <xdr:ext cx="762000" cy="259045"/>
    <xdr:sp macro="" textlink="">
      <xdr:nvSpPr>
        <xdr:cNvPr id="333" name="テキスト ボックス 332"/>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34" name="円/楕円 333"/>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35" name="テキスト ボックス 334"/>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140208</xdr:rowOff>
    </xdr:from>
    <xdr:to>
      <xdr:col>19</xdr:col>
      <xdr:colOff>6350</xdr:colOff>
      <xdr:row>35</xdr:row>
      <xdr:rowOff>70358</xdr:rowOff>
    </xdr:to>
    <xdr:sp macro="" textlink="">
      <xdr:nvSpPr>
        <xdr:cNvPr id="336" name="円/楕円 335"/>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80535</xdr:rowOff>
    </xdr:from>
    <xdr:ext cx="762000" cy="259045"/>
    <xdr:sp macro="" textlink="">
      <xdr:nvSpPr>
        <xdr:cNvPr id="337" name="テキスト ボックス 336"/>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小学校校舎改築事業、耐震補強工事等大規模事業を集中して実施し、今後も石動駅周辺整備事業に着手するなど公債費は増加する見込である。さらに市庁舎の耐震対策事業が必要となるほか、基金残高も減少傾向にあることから、事業の優先順位を踏まえた選択投資などにより、地方債の新規発行を伴う普通建設事業の抑制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104140</xdr:rowOff>
    </xdr:from>
    <xdr:to>
      <xdr:col>7</xdr:col>
      <xdr:colOff>15875</xdr:colOff>
      <xdr:row>74</xdr:row>
      <xdr:rowOff>111760</xdr:rowOff>
    </xdr:to>
    <xdr:cxnSp macro="">
      <xdr:nvCxnSpPr>
        <xdr:cNvPr id="370" name="直線コネクタ 369"/>
        <xdr:cNvCxnSpPr/>
      </xdr:nvCxnSpPr>
      <xdr:spPr>
        <a:xfrm>
          <a:off x="3987800" y="12791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104140</xdr:rowOff>
    </xdr:from>
    <xdr:to>
      <xdr:col>5</xdr:col>
      <xdr:colOff>549275</xdr:colOff>
      <xdr:row>74</xdr:row>
      <xdr:rowOff>104140</xdr:rowOff>
    </xdr:to>
    <xdr:cxnSp macro="">
      <xdr:nvCxnSpPr>
        <xdr:cNvPr id="373" name="直線コネクタ 372"/>
        <xdr:cNvCxnSpPr/>
      </xdr:nvCxnSpPr>
      <xdr:spPr>
        <a:xfrm>
          <a:off x="3098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104140</xdr:rowOff>
    </xdr:from>
    <xdr:to>
      <xdr:col>4</xdr:col>
      <xdr:colOff>346075</xdr:colOff>
      <xdr:row>74</xdr:row>
      <xdr:rowOff>142240</xdr:rowOff>
    </xdr:to>
    <xdr:cxnSp macro="">
      <xdr:nvCxnSpPr>
        <xdr:cNvPr id="376" name="直線コネクタ 375"/>
        <xdr:cNvCxnSpPr/>
      </xdr:nvCxnSpPr>
      <xdr:spPr>
        <a:xfrm flipV="1">
          <a:off x="2209800" y="12791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142240</xdr:rowOff>
    </xdr:from>
    <xdr:to>
      <xdr:col>3</xdr:col>
      <xdr:colOff>142875</xdr:colOff>
      <xdr:row>75</xdr:row>
      <xdr:rowOff>85090</xdr:rowOff>
    </xdr:to>
    <xdr:cxnSp macro="">
      <xdr:nvCxnSpPr>
        <xdr:cNvPr id="379" name="直線コネクタ 378"/>
        <xdr:cNvCxnSpPr/>
      </xdr:nvCxnSpPr>
      <xdr:spPr>
        <a:xfrm flipV="1">
          <a:off x="1320800" y="12829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3" name="テキスト ボックス 38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60960</xdr:rowOff>
    </xdr:from>
    <xdr:to>
      <xdr:col>7</xdr:col>
      <xdr:colOff>66675</xdr:colOff>
      <xdr:row>74</xdr:row>
      <xdr:rowOff>162560</xdr:rowOff>
    </xdr:to>
    <xdr:sp macro="" textlink="">
      <xdr:nvSpPr>
        <xdr:cNvPr id="389" name="円/楕円 388"/>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77487</xdr:rowOff>
    </xdr:from>
    <xdr:ext cx="762000" cy="259045"/>
    <xdr:sp macro="" textlink="">
      <xdr:nvSpPr>
        <xdr:cNvPr id="390" name="公債費該当値テキスト"/>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53340</xdr:rowOff>
    </xdr:from>
    <xdr:to>
      <xdr:col>5</xdr:col>
      <xdr:colOff>600075</xdr:colOff>
      <xdr:row>74</xdr:row>
      <xdr:rowOff>154940</xdr:rowOff>
    </xdr:to>
    <xdr:sp macro="" textlink="">
      <xdr:nvSpPr>
        <xdr:cNvPr id="391" name="円/楕円 390"/>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165117</xdr:rowOff>
    </xdr:from>
    <xdr:ext cx="736600" cy="259045"/>
    <xdr:sp macro="" textlink="">
      <xdr:nvSpPr>
        <xdr:cNvPr id="392" name="テキスト ボックス 391"/>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53340</xdr:rowOff>
    </xdr:from>
    <xdr:to>
      <xdr:col>4</xdr:col>
      <xdr:colOff>396875</xdr:colOff>
      <xdr:row>74</xdr:row>
      <xdr:rowOff>154940</xdr:rowOff>
    </xdr:to>
    <xdr:sp macro="" textlink="">
      <xdr:nvSpPr>
        <xdr:cNvPr id="393" name="円/楕円 392"/>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165117</xdr:rowOff>
    </xdr:from>
    <xdr:ext cx="762000" cy="259045"/>
    <xdr:sp macro="" textlink="">
      <xdr:nvSpPr>
        <xdr:cNvPr id="394" name="テキスト ボックス 393"/>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91440</xdr:rowOff>
    </xdr:from>
    <xdr:to>
      <xdr:col>3</xdr:col>
      <xdr:colOff>193675</xdr:colOff>
      <xdr:row>75</xdr:row>
      <xdr:rowOff>21590</xdr:rowOff>
    </xdr:to>
    <xdr:sp macro="" textlink="">
      <xdr:nvSpPr>
        <xdr:cNvPr id="395" name="円/楕円 394"/>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31767</xdr:rowOff>
    </xdr:from>
    <xdr:ext cx="762000" cy="259045"/>
    <xdr:sp macro="" textlink="">
      <xdr:nvSpPr>
        <xdr:cNvPr id="396" name="テキスト ボックス 395"/>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34290</xdr:rowOff>
    </xdr:from>
    <xdr:to>
      <xdr:col>1</xdr:col>
      <xdr:colOff>676275</xdr:colOff>
      <xdr:row>75</xdr:row>
      <xdr:rowOff>135890</xdr:rowOff>
    </xdr:to>
    <xdr:sp macro="" textlink="">
      <xdr:nvSpPr>
        <xdr:cNvPr id="397" name="円/楕円 396"/>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146067</xdr:rowOff>
    </xdr:from>
    <xdr:ext cx="762000" cy="259045"/>
    <xdr:sp macro="" textlink="">
      <xdr:nvSpPr>
        <xdr:cNvPr id="398" name="テキスト ボックス 397"/>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en-US" altLang="ja-JP" sz="1100">
              <a:latin typeface="ＭＳ Ｐゴシック"/>
            </a:rPr>
            <a:t>27</a:t>
          </a:r>
          <a:r>
            <a:rPr kumimoji="1" lang="ja-JP" altLang="en-US" sz="1100">
              <a:latin typeface="ＭＳ Ｐゴシック"/>
            </a:rPr>
            <a:t>年度は、</a:t>
          </a:r>
          <a:r>
            <a:rPr kumimoji="1" lang="en-US" altLang="ja-JP" sz="1100">
              <a:latin typeface="ＭＳ Ｐゴシック"/>
            </a:rPr>
            <a:t>2.7</a:t>
          </a:r>
          <a:r>
            <a:rPr kumimoji="1" lang="ja-JP" altLang="en-US" sz="1100">
              <a:latin typeface="ＭＳ Ｐゴシック"/>
            </a:rPr>
            <a:t>ポイント改善し、類似団体平均、全国平均を逆転する格好となった。これは、その他についての比率を人件費の比率で大きく吸収しているためである。また、物件費の改善が進んだことが影響している。</a:t>
          </a:r>
        </a:p>
        <a:p>
          <a:r>
            <a:rPr kumimoji="1" lang="ja-JP" altLang="en-US" sz="1100">
              <a:latin typeface="ＭＳ Ｐゴシック"/>
            </a:rPr>
            <a:t>　今後も引続き職員数の適性化を図るとともに、事務の簡素合理化、ノー残業デーや振替休日の徹底などにより、時間外勤務手当の削減を図り、給与の適正化に努める。また、人口減少が見込まれるため、類似する施設の統廃合を進め、事務事業については、計画的な廃止・縮小を検討し経費の削減を図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39370</xdr:rowOff>
    </xdr:from>
    <xdr:to>
      <xdr:col>24</xdr:col>
      <xdr:colOff>31750</xdr:colOff>
      <xdr:row>77</xdr:row>
      <xdr:rowOff>142239</xdr:rowOff>
    </xdr:to>
    <xdr:cxnSp macro="">
      <xdr:nvCxnSpPr>
        <xdr:cNvPr id="431" name="直線コネクタ 430"/>
        <xdr:cNvCxnSpPr/>
      </xdr:nvCxnSpPr>
      <xdr:spPr>
        <a:xfrm flipV="1">
          <a:off x="15671800" y="1324102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134620</xdr:rowOff>
    </xdr:from>
    <xdr:to>
      <xdr:col>22</xdr:col>
      <xdr:colOff>565150</xdr:colOff>
      <xdr:row>77</xdr:row>
      <xdr:rowOff>142239</xdr:rowOff>
    </xdr:to>
    <xdr:cxnSp macro="">
      <xdr:nvCxnSpPr>
        <xdr:cNvPr id="434" name="直線コネクタ 433"/>
        <xdr:cNvCxnSpPr/>
      </xdr:nvCxnSpPr>
      <xdr:spPr>
        <a:xfrm>
          <a:off x="14782800" y="133362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127000</xdr:rowOff>
    </xdr:from>
    <xdr:to>
      <xdr:col>21</xdr:col>
      <xdr:colOff>361950</xdr:colOff>
      <xdr:row>77</xdr:row>
      <xdr:rowOff>134620</xdr:rowOff>
    </xdr:to>
    <xdr:cxnSp macro="">
      <xdr:nvCxnSpPr>
        <xdr:cNvPr id="437" name="直線コネクタ 436"/>
        <xdr:cNvCxnSpPr/>
      </xdr:nvCxnSpPr>
      <xdr:spPr>
        <a:xfrm>
          <a:off x="13893800" y="13328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127000</xdr:rowOff>
    </xdr:to>
    <xdr:cxnSp macro="">
      <xdr:nvCxnSpPr>
        <xdr:cNvPr id="440" name="直線コネクタ 439"/>
        <xdr:cNvCxnSpPr/>
      </xdr:nvCxnSpPr>
      <xdr:spPr>
        <a:xfrm>
          <a:off x="13004800" y="1327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4" name="テキスト ボックス 44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160020</xdr:rowOff>
    </xdr:from>
    <xdr:to>
      <xdr:col>24</xdr:col>
      <xdr:colOff>82550</xdr:colOff>
      <xdr:row>77</xdr:row>
      <xdr:rowOff>90170</xdr:rowOff>
    </xdr:to>
    <xdr:sp macro="" textlink="">
      <xdr:nvSpPr>
        <xdr:cNvPr id="450" name="円/楕円 449"/>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5097</xdr:rowOff>
    </xdr:from>
    <xdr:ext cx="762000" cy="259045"/>
    <xdr:sp macro="" textlink="">
      <xdr:nvSpPr>
        <xdr:cNvPr id="451" name="公債費以外該当値テキスト"/>
        <xdr:cNvSpPr txBox="1"/>
      </xdr:nvSpPr>
      <xdr:spPr>
        <a:xfrm>
          <a:off x="16598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91439</xdr:rowOff>
    </xdr:from>
    <xdr:to>
      <xdr:col>22</xdr:col>
      <xdr:colOff>615950</xdr:colOff>
      <xdr:row>78</xdr:row>
      <xdr:rowOff>21589</xdr:rowOff>
    </xdr:to>
    <xdr:sp macro="" textlink="">
      <xdr:nvSpPr>
        <xdr:cNvPr id="452" name="円/楕円 451"/>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6366</xdr:rowOff>
    </xdr:from>
    <xdr:ext cx="736600" cy="259045"/>
    <xdr:sp macro="" textlink="">
      <xdr:nvSpPr>
        <xdr:cNvPr id="453" name="テキスト ボックス 452"/>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83820</xdr:rowOff>
    </xdr:from>
    <xdr:to>
      <xdr:col>21</xdr:col>
      <xdr:colOff>412750</xdr:colOff>
      <xdr:row>78</xdr:row>
      <xdr:rowOff>13970</xdr:rowOff>
    </xdr:to>
    <xdr:sp macro="" textlink="">
      <xdr:nvSpPr>
        <xdr:cNvPr id="454" name="円/楕円 453"/>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170197</xdr:rowOff>
    </xdr:from>
    <xdr:ext cx="762000" cy="259045"/>
    <xdr:sp macro="" textlink="">
      <xdr:nvSpPr>
        <xdr:cNvPr id="455" name="テキスト ボックス 454"/>
        <xdr:cNvSpPr txBox="1"/>
      </xdr:nvSpPr>
      <xdr:spPr>
        <a:xfrm>
          <a:off x="14401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76200</xdr:rowOff>
    </xdr:from>
    <xdr:to>
      <xdr:col>20</xdr:col>
      <xdr:colOff>209550</xdr:colOff>
      <xdr:row>78</xdr:row>
      <xdr:rowOff>6350</xdr:rowOff>
    </xdr:to>
    <xdr:sp macro="" textlink="">
      <xdr:nvSpPr>
        <xdr:cNvPr id="456" name="円/楕円 455"/>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162577</xdr:rowOff>
    </xdr:from>
    <xdr:ext cx="762000" cy="259045"/>
    <xdr:sp macro="" textlink="">
      <xdr:nvSpPr>
        <xdr:cNvPr id="457" name="テキスト ボックス 456"/>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8" name="円/楕円 457"/>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59" name="テキスト ボックス 458"/>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富山県小矢部市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140868</xdr:rowOff>
    </xdr:from>
    <xdr:to>
      <xdr:col>4</xdr:col>
      <xdr:colOff>1117600</xdr:colOff>
      <xdr:row>17</xdr:row>
      <xdr:rowOff>832</xdr:rowOff>
    </xdr:to>
    <xdr:cxnSp macro="">
      <xdr:nvCxnSpPr>
        <xdr:cNvPr id="50" name="直線コネクタ 49"/>
        <xdr:cNvCxnSpPr/>
      </xdr:nvCxnSpPr>
      <xdr:spPr bwMode="auto">
        <a:xfrm>
          <a:off x="5003800" y="2931693"/>
          <a:ext cx="647700" cy="3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140868</xdr:rowOff>
    </xdr:from>
    <xdr:to>
      <xdr:col>4</xdr:col>
      <xdr:colOff>469900</xdr:colOff>
      <xdr:row>16</xdr:row>
      <xdr:rowOff>169710</xdr:rowOff>
    </xdr:to>
    <xdr:cxnSp macro="">
      <xdr:nvCxnSpPr>
        <xdr:cNvPr id="53" name="直線コネクタ 52"/>
        <xdr:cNvCxnSpPr/>
      </xdr:nvCxnSpPr>
      <xdr:spPr bwMode="auto">
        <a:xfrm flipV="1">
          <a:off x="4305300" y="2931693"/>
          <a:ext cx="698500" cy="2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128886</xdr:rowOff>
    </xdr:from>
    <xdr:to>
      <xdr:col>3</xdr:col>
      <xdr:colOff>904875</xdr:colOff>
      <xdr:row>16</xdr:row>
      <xdr:rowOff>169710</xdr:rowOff>
    </xdr:to>
    <xdr:cxnSp macro="">
      <xdr:nvCxnSpPr>
        <xdr:cNvPr id="56" name="直線コネクタ 55"/>
        <xdr:cNvCxnSpPr/>
      </xdr:nvCxnSpPr>
      <xdr:spPr bwMode="auto">
        <a:xfrm>
          <a:off x="3606800" y="2919711"/>
          <a:ext cx="698500" cy="40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109626</xdr:rowOff>
    </xdr:from>
    <xdr:to>
      <xdr:col>3</xdr:col>
      <xdr:colOff>206375</xdr:colOff>
      <xdr:row>16</xdr:row>
      <xdr:rowOff>128886</xdr:rowOff>
    </xdr:to>
    <xdr:cxnSp macro="">
      <xdr:nvCxnSpPr>
        <xdr:cNvPr id="59" name="直線コネクタ 58"/>
        <xdr:cNvCxnSpPr/>
      </xdr:nvCxnSpPr>
      <xdr:spPr bwMode="auto">
        <a:xfrm>
          <a:off x="2908300" y="2900451"/>
          <a:ext cx="698500" cy="19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121482</xdr:rowOff>
    </xdr:from>
    <xdr:to>
      <xdr:col>5</xdr:col>
      <xdr:colOff>34925</xdr:colOff>
      <xdr:row>17</xdr:row>
      <xdr:rowOff>51632</xdr:rowOff>
    </xdr:to>
    <xdr:sp macro="" textlink="">
      <xdr:nvSpPr>
        <xdr:cNvPr id="69" name="円/楕円 68"/>
        <xdr:cNvSpPr/>
      </xdr:nvSpPr>
      <xdr:spPr bwMode="auto">
        <a:xfrm>
          <a:off x="5600700" y="291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93559</xdr:rowOff>
    </xdr:from>
    <xdr:ext cx="762000" cy="259045"/>
    <xdr:sp macro="" textlink="">
      <xdr:nvSpPr>
        <xdr:cNvPr id="70" name="人口1人当たり決算額の推移該当値テキスト130"/>
        <xdr:cNvSpPr txBox="1"/>
      </xdr:nvSpPr>
      <xdr:spPr>
        <a:xfrm>
          <a:off x="5740400" y="288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71,123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90068</xdr:rowOff>
    </xdr:from>
    <xdr:to>
      <xdr:col>4</xdr:col>
      <xdr:colOff>520700</xdr:colOff>
      <xdr:row>17</xdr:row>
      <xdr:rowOff>20218</xdr:rowOff>
    </xdr:to>
    <xdr:sp macro="" textlink="">
      <xdr:nvSpPr>
        <xdr:cNvPr id="71" name="円/楕円 70"/>
        <xdr:cNvSpPr/>
      </xdr:nvSpPr>
      <xdr:spPr bwMode="auto">
        <a:xfrm>
          <a:off x="4953000" y="288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4995</xdr:rowOff>
    </xdr:from>
    <xdr:ext cx="736600" cy="259045"/>
    <xdr:sp macro="" textlink="">
      <xdr:nvSpPr>
        <xdr:cNvPr id="72" name="テキスト ボックス 71"/>
        <xdr:cNvSpPr txBox="1"/>
      </xdr:nvSpPr>
      <xdr:spPr>
        <a:xfrm>
          <a:off x="4622800" y="2967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72,772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118910</xdr:rowOff>
    </xdr:from>
    <xdr:to>
      <xdr:col>3</xdr:col>
      <xdr:colOff>955675</xdr:colOff>
      <xdr:row>17</xdr:row>
      <xdr:rowOff>49060</xdr:rowOff>
    </xdr:to>
    <xdr:sp macro="" textlink="">
      <xdr:nvSpPr>
        <xdr:cNvPr id="73" name="円/楕円 72"/>
        <xdr:cNvSpPr/>
      </xdr:nvSpPr>
      <xdr:spPr bwMode="auto">
        <a:xfrm>
          <a:off x="4254500" y="2909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33837</xdr:rowOff>
    </xdr:from>
    <xdr:ext cx="762000" cy="259045"/>
    <xdr:sp macro="" textlink="">
      <xdr:nvSpPr>
        <xdr:cNvPr id="74" name="テキスト ボックス 73"/>
        <xdr:cNvSpPr txBox="1"/>
      </xdr:nvSpPr>
      <xdr:spPr>
        <a:xfrm>
          <a:off x="3924300" y="299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71,258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78086</xdr:rowOff>
    </xdr:from>
    <xdr:to>
      <xdr:col>3</xdr:col>
      <xdr:colOff>257175</xdr:colOff>
      <xdr:row>17</xdr:row>
      <xdr:rowOff>8236</xdr:rowOff>
    </xdr:to>
    <xdr:sp macro="" textlink="">
      <xdr:nvSpPr>
        <xdr:cNvPr id="75" name="円/楕円 74"/>
        <xdr:cNvSpPr/>
      </xdr:nvSpPr>
      <xdr:spPr bwMode="auto">
        <a:xfrm>
          <a:off x="3556000" y="2868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164463</xdr:rowOff>
    </xdr:from>
    <xdr:ext cx="762000" cy="259045"/>
    <xdr:sp macro="" textlink="">
      <xdr:nvSpPr>
        <xdr:cNvPr id="76" name="テキスト ボックス 75"/>
        <xdr:cNvSpPr txBox="1"/>
      </xdr:nvSpPr>
      <xdr:spPr>
        <a:xfrm>
          <a:off x="3225800" y="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73,401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58826</xdr:rowOff>
    </xdr:from>
    <xdr:to>
      <xdr:col>2</xdr:col>
      <xdr:colOff>692150</xdr:colOff>
      <xdr:row>16</xdr:row>
      <xdr:rowOff>160426</xdr:rowOff>
    </xdr:to>
    <xdr:sp macro="" textlink="">
      <xdr:nvSpPr>
        <xdr:cNvPr id="77" name="円/楕円 76"/>
        <xdr:cNvSpPr/>
      </xdr:nvSpPr>
      <xdr:spPr bwMode="auto">
        <a:xfrm>
          <a:off x="2857500" y="284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145203</xdr:rowOff>
    </xdr:from>
    <xdr:ext cx="762000" cy="259045"/>
    <xdr:sp macro="" textlink="">
      <xdr:nvSpPr>
        <xdr:cNvPr id="78" name="テキスト ボックス 77"/>
        <xdr:cNvSpPr txBox="1"/>
      </xdr:nvSpPr>
      <xdr:spPr>
        <a:xfrm>
          <a:off x="2527300" y="293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234083</xdr:rowOff>
    </xdr:from>
    <xdr:to>
      <xdr:col>4</xdr:col>
      <xdr:colOff>1117600</xdr:colOff>
      <xdr:row>35</xdr:row>
      <xdr:rowOff>24326</xdr:rowOff>
    </xdr:to>
    <xdr:cxnSp macro="">
      <xdr:nvCxnSpPr>
        <xdr:cNvPr id="114" name="直線コネクタ 113"/>
        <xdr:cNvCxnSpPr/>
      </xdr:nvCxnSpPr>
      <xdr:spPr bwMode="auto">
        <a:xfrm flipV="1">
          <a:off x="5003800" y="6501533"/>
          <a:ext cx="647700" cy="133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5156</xdr:rowOff>
    </xdr:from>
    <xdr:to>
      <xdr:col>4</xdr:col>
      <xdr:colOff>469900</xdr:colOff>
      <xdr:row>35</xdr:row>
      <xdr:rowOff>24326</xdr:rowOff>
    </xdr:to>
    <xdr:cxnSp macro="">
      <xdr:nvCxnSpPr>
        <xdr:cNvPr id="117" name="直線コネクタ 116"/>
        <xdr:cNvCxnSpPr/>
      </xdr:nvCxnSpPr>
      <xdr:spPr bwMode="auto">
        <a:xfrm>
          <a:off x="4305300" y="6615506"/>
          <a:ext cx="698500" cy="19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174431</xdr:rowOff>
    </xdr:from>
    <xdr:ext cx="736600" cy="259045"/>
    <xdr:sp macro="" textlink="">
      <xdr:nvSpPr>
        <xdr:cNvPr id="119" name="テキスト ボックス 118"/>
        <xdr:cNvSpPr txBox="1"/>
      </xdr:nvSpPr>
      <xdr:spPr>
        <a:xfrm>
          <a:off x="4622800" y="678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184346</xdr:rowOff>
    </xdr:from>
    <xdr:to>
      <xdr:col>3</xdr:col>
      <xdr:colOff>904875</xdr:colOff>
      <xdr:row>35</xdr:row>
      <xdr:rowOff>5156</xdr:rowOff>
    </xdr:to>
    <xdr:cxnSp macro="">
      <xdr:nvCxnSpPr>
        <xdr:cNvPr id="120" name="直線コネクタ 119"/>
        <xdr:cNvCxnSpPr/>
      </xdr:nvCxnSpPr>
      <xdr:spPr bwMode="auto">
        <a:xfrm>
          <a:off x="3606800" y="6451796"/>
          <a:ext cx="698500" cy="163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93638</xdr:rowOff>
    </xdr:from>
    <xdr:ext cx="762000" cy="259045"/>
    <xdr:sp macro="" textlink="">
      <xdr:nvSpPr>
        <xdr:cNvPr id="122" name="テキスト ボックス 121"/>
        <xdr:cNvSpPr txBox="1"/>
      </xdr:nvSpPr>
      <xdr:spPr>
        <a:xfrm>
          <a:off x="3924300" y="670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100711</xdr:rowOff>
    </xdr:from>
    <xdr:to>
      <xdr:col>3</xdr:col>
      <xdr:colOff>206375</xdr:colOff>
      <xdr:row>34</xdr:row>
      <xdr:rowOff>184346</xdr:rowOff>
    </xdr:to>
    <xdr:cxnSp macro="">
      <xdr:nvCxnSpPr>
        <xdr:cNvPr id="123" name="直線コネクタ 122"/>
        <xdr:cNvCxnSpPr/>
      </xdr:nvCxnSpPr>
      <xdr:spPr bwMode="auto">
        <a:xfrm>
          <a:off x="2908300" y="6368161"/>
          <a:ext cx="698500" cy="83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30218</xdr:rowOff>
    </xdr:from>
    <xdr:ext cx="762000" cy="259045"/>
    <xdr:sp macro="" textlink="">
      <xdr:nvSpPr>
        <xdr:cNvPr id="125" name="テキスト ボックス 124"/>
        <xdr:cNvSpPr txBox="1"/>
      </xdr:nvSpPr>
      <xdr:spPr>
        <a:xfrm>
          <a:off x="3225800" y="664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288209</xdr:rowOff>
    </xdr:from>
    <xdr:ext cx="762000" cy="259045"/>
    <xdr:sp macro="" textlink="">
      <xdr:nvSpPr>
        <xdr:cNvPr id="127" name="テキスト ボックス 126"/>
        <xdr:cNvSpPr txBox="1"/>
      </xdr:nvSpPr>
      <xdr:spPr>
        <a:xfrm>
          <a:off x="2527300" y="655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183283</xdr:rowOff>
    </xdr:from>
    <xdr:to>
      <xdr:col>5</xdr:col>
      <xdr:colOff>34925</xdr:colOff>
      <xdr:row>34</xdr:row>
      <xdr:rowOff>284883</xdr:rowOff>
    </xdr:to>
    <xdr:sp macro="" textlink="">
      <xdr:nvSpPr>
        <xdr:cNvPr id="133" name="円/楕円 132"/>
        <xdr:cNvSpPr/>
      </xdr:nvSpPr>
      <xdr:spPr bwMode="auto">
        <a:xfrm>
          <a:off x="5600700" y="645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28360</xdr:rowOff>
    </xdr:from>
    <xdr:ext cx="762000" cy="259045"/>
    <xdr:sp macro="" textlink="">
      <xdr:nvSpPr>
        <xdr:cNvPr id="134" name="人口1人当たり決算額の推移該当値テキスト445"/>
        <xdr:cNvSpPr txBox="1"/>
      </xdr:nvSpPr>
      <xdr:spPr>
        <a:xfrm>
          <a:off x="5740400" y="629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33,971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316426</xdr:rowOff>
    </xdr:from>
    <xdr:to>
      <xdr:col>4</xdr:col>
      <xdr:colOff>520700</xdr:colOff>
      <xdr:row>35</xdr:row>
      <xdr:rowOff>75126</xdr:rowOff>
    </xdr:to>
    <xdr:sp macro="" textlink="">
      <xdr:nvSpPr>
        <xdr:cNvPr id="135" name="円/楕円 134"/>
        <xdr:cNvSpPr/>
      </xdr:nvSpPr>
      <xdr:spPr bwMode="auto">
        <a:xfrm>
          <a:off x="4953000" y="6583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85303</xdr:rowOff>
    </xdr:from>
    <xdr:ext cx="736600" cy="259045"/>
    <xdr:sp macro="" textlink="">
      <xdr:nvSpPr>
        <xdr:cNvPr id="136" name="テキスト ボックス 135"/>
        <xdr:cNvSpPr txBox="1"/>
      </xdr:nvSpPr>
      <xdr:spPr>
        <a:xfrm>
          <a:off x="4622800" y="6352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29,894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297256</xdr:rowOff>
    </xdr:from>
    <xdr:to>
      <xdr:col>3</xdr:col>
      <xdr:colOff>955675</xdr:colOff>
      <xdr:row>35</xdr:row>
      <xdr:rowOff>55956</xdr:rowOff>
    </xdr:to>
    <xdr:sp macro="" textlink="">
      <xdr:nvSpPr>
        <xdr:cNvPr id="137" name="円/楕円 136"/>
        <xdr:cNvSpPr/>
      </xdr:nvSpPr>
      <xdr:spPr bwMode="auto">
        <a:xfrm>
          <a:off x="4254500" y="656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66133</xdr:rowOff>
    </xdr:from>
    <xdr:ext cx="762000" cy="259045"/>
    <xdr:sp macro="" textlink="">
      <xdr:nvSpPr>
        <xdr:cNvPr id="138" name="テキスト ボックス 137"/>
        <xdr:cNvSpPr txBox="1"/>
      </xdr:nvSpPr>
      <xdr:spPr>
        <a:xfrm>
          <a:off x="3924300" y="633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133546</xdr:rowOff>
    </xdr:from>
    <xdr:to>
      <xdr:col>3</xdr:col>
      <xdr:colOff>257175</xdr:colOff>
      <xdr:row>34</xdr:row>
      <xdr:rowOff>235146</xdr:rowOff>
    </xdr:to>
    <xdr:sp macro="" textlink="">
      <xdr:nvSpPr>
        <xdr:cNvPr id="139" name="円/楕円 138"/>
        <xdr:cNvSpPr/>
      </xdr:nvSpPr>
      <xdr:spPr bwMode="auto">
        <a:xfrm>
          <a:off x="3556000" y="640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245323</xdr:rowOff>
    </xdr:from>
    <xdr:ext cx="762000" cy="259045"/>
    <xdr:sp macro="" textlink="">
      <xdr:nvSpPr>
        <xdr:cNvPr id="140" name="テキスト ボックス 139"/>
        <xdr:cNvSpPr txBox="1"/>
      </xdr:nvSpPr>
      <xdr:spPr>
        <a:xfrm>
          <a:off x="3225800" y="61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35,494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49911</xdr:rowOff>
    </xdr:from>
    <xdr:to>
      <xdr:col>2</xdr:col>
      <xdr:colOff>692150</xdr:colOff>
      <xdr:row>34</xdr:row>
      <xdr:rowOff>151511</xdr:rowOff>
    </xdr:to>
    <xdr:sp macro="" textlink="">
      <xdr:nvSpPr>
        <xdr:cNvPr id="141" name="円/楕円 140"/>
        <xdr:cNvSpPr/>
      </xdr:nvSpPr>
      <xdr:spPr bwMode="auto">
        <a:xfrm>
          <a:off x="2857500" y="6317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161688</xdr:rowOff>
    </xdr:from>
    <xdr:ext cx="762000" cy="259045"/>
    <xdr:sp macro="" textlink="">
      <xdr:nvSpPr>
        <xdr:cNvPr id="142" name="テキスト ボックス 141"/>
        <xdr:cNvSpPr txBox="1"/>
      </xdr:nvSpPr>
      <xdr:spPr>
        <a:xfrm>
          <a:off x="2527300" y="608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31,128
30,754
134.07
14,918,456
14,431,789
434,966
8,270,280
14,096,282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138119</xdr:rowOff>
    </xdr:from>
    <xdr:to>
      <xdr:col>6</xdr:col>
      <xdr:colOff>511175</xdr:colOff>
      <xdr:row>36</xdr:row>
      <xdr:rowOff>145053</xdr:rowOff>
    </xdr:to>
    <xdr:cxnSp macro="">
      <xdr:nvCxnSpPr>
        <xdr:cNvPr id="61" name="直線コネクタ 60"/>
        <xdr:cNvCxnSpPr/>
      </xdr:nvCxnSpPr>
      <xdr:spPr>
        <a:xfrm>
          <a:off x="3797300" y="6310319"/>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138119</xdr:rowOff>
    </xdr:from>
    <xdr:to>
      <xdr:col>5</xdr:col>
      <xdr:colOff>358775</xdr:colOff>
      <xdr:row>37</xdr:row>
      <xdr:rowOff>25362</xdr:rowOff>
    </xdr:to>
    <xdr:cxnSp macro="">
      <xdr:nvCxnSpPr>
        <xdr:cNvPr id="64" name="直線コネクタ 63"/>
        <xdr:cNvCxnSpPr/>
      </xdr:nvCxnSpPr>
      <xdr:spPr>
        <a:xfrm flipV="1">
          <a:off x="2908300" y="6310319"/>
          <a:ext cx="8890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163779</xdr:rowOff>
    </xdr:from>
    <xdr:to>
      <xdr:col>4</xdr:col>
      <xdr:colOff>155575</xdr:colOff>
      <xdr:row>37</xdr:row>
      <xdr:rowOff>25362</xdr:rowOff>
    </xdr:to>
    <xdr:cxnSp macro="">
      <xdr:nvCxnSpPr>
        <xdr:cNvPr id="67" name="直線コネクタ 66"/>
        <xdr:cNvCxnSpPr/>
      </xdr:nvCxnSpPr>
      <xdr:spPr>
        <a:xfrm>
          <a:off x="2019300" y="6335979"/>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140272</xdr:rowOff>
    </xdr:from>
    <xdr:to>
      <xdr:col>2</xdr:col>
      <xdr:colOff>638175</xdr:colOff>
      <xdr:row>36</xdr:row>
      <xdr:rowOff>163779</xdr:rowOff>
    </xdr:to>
    <xdr:cxnSp macro="">
      <xdr:nvCxnSpPr>
        <xdr:cNvPr id="70" name="直線コネクタ 69"/>
        <xdr:cNvCxnSpPr/>
      </xdr:nvCxnSpPr>
      <xdr:spPr>
        <a:xfrm>
          <a:off x="1130300" y="6312472"/>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94253</xdr:rowOff>
    </xdr:from>
    <xdr:to>
      <xdr:col>6</xdr:col>
      <xdr:colOff>561975</xdr:colOff>
      <xdr:row>37</xdr:row>
      <xdr:rowOff>24403</xdr:rowOff>
    </xdr:to>
    <xdr:sp macro="" textlink="">
      <xdr:nvSpPr>
        <xdr:cNvPr id="80" name="円/楕円 79"/>
        <xdr:cNvSpPr/>
      </xdr:nvSpPr>
      <xdr:spPr>
        <a:xfrm>
          <a:off x="4584700" y="62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72680</xdr:rowOff>
    </xdr:from>
    <xdr:ext cx="534377" cy="259045"/>
    <xdr:sp macro="" textlink="">
      <xdr:nvSpPr>
        <xdr:cNvPr id="81" name="人件費該当値テキスト"/>
        <xdr:cNvSpPr txBox="1"/>
      </xdr:nvSpPr>
      <xdr:spPr>
        <a:xfrm>
          <a:off x="4686300" y="62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61,719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87319</xdr:rowOff>
    </xdr:from>
    <xdr:to>
      <xdr:col>5</xdr:col>
      <xdr:colOff>409575</xdr:colOff>
      <xdr:row>37</xdr:row>
      <xdr:rowOff>17469</xdr:rowOff>
    </xdr:to>
    <xdr:sp macro="" textlink="">
      <xdr:nvSpPr>
        <xdr:cNvPr id="82" name="円/楕円 81"/>
        <xdr:cNvSpPr/>
      </xdr:nvSpPr>
      <xdr:spPr>
        <a:xfrm>
          <a:off x="3746500" y="62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8596</xdr:rowOff>
    </xdr:from>
    <xdr:ext cx="534377" cy="259045"/>
    <xdr:sp macro="" textlink="">
      <xdr:nvSpPr>
        <xdr:cNvPr id="83" name="テキスト ボックス 82"/>
        <xdr:cNvSpPr txBox="1"/>
      </xdr:nvSpPr>
      <xdr:spPr>
        <a:xfrm>
          <a:off x="3530111" y="63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146012</xdr:rowOff>
    </xdr:from>
    <xdr:to>
      <xdr:col>4</xdr:col>
      <xdr:colOff>206375</xdr:colOff>
      <xdr:row>37</xdr:row>
      <xdr:rowOff>76162</xdr:rowOff>
    </xdr:to>
    <xdr:sp macro="" textlink="">
      <xdr:nvSpPr>
        <xdr:cNvPr id="84" name="円/楕円 83"/>
        <xdr:cNvSpPr/>
      </xdr:nvSpPr>
      <xdr:spPr>
        <a:xfrm>
          <a:off x="2857500" y="63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67289</xdr:rowOff>
    </xdr:from>
    <xdr:ext cx="534377" cy="259045"/>
    <xdr:sp macro="" textlink="">
      <xdr:nvSpPr>
        <xdr:cNvPr id="85" name="テキスト ボックス 84"/>
        <xdr:cNvSpPr txBox="1"/>
      </xdr:nvSpPr>
      <xdr:spPr>
        <a:xfrm>
          <a:off x="2641111" y="64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112979</xdr:rowOff>
    </xdr:from>
    <xdr:to>
      <xdr:col>3</xdr:col>
      <xdr:colOff>3175</xdr:colOff>
      <xdr:row>37</xdr:row>
      <xdr:rowOff>43129</xdr:rowOff>
    </xdr:to>
    <xdr:sp macro="" textlink="">
      <xdr:nvSpPr>
        <xdr:cNvPr id="86" name="円/楕円 85"/>
        <xdr:cNvSpPr/>
      </xdr:nvSpPr>
      <xdr:spPr>
        <a:xfrm>
          <a:off x="1968500" y="62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34256</xdr:rowOff>
    </xdr:from>
    <xdr:ext cx="534377" cy="259045"/>
    <xdr:sp macro="" textlink="">
      <xdr:nvSpPr>
        <xdr:cNvPr id="87" name="テキスト ボックス 86"/>
        <xdr:cNvSpPr txBox="1"/>
      </xdr:nvSpPr>
      <xdr:spPr>
        <a:xfrm>
          <a:off x="1752111" y="63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89472</xdr:rowOff>
    </xdr:from>
    <xdr:to>
      <xdr:col>1</xdr:col>
      <xdr:colOff>485775</xdr:colOff>
      <xdr:row>37</xdr:row>
      <xdr:rowOff>19622</xdr:rowOff>
    </xdr:to>
    <xdr:sp macro="" textlink="">
      <xdr:nvSpPr>
        <xdr:cNvPr id="88" name="円/楕円 87"/>
        <xdr:cNvSpPr/>
      </xdr:nvSpPr>
      <xdr:spPr>
        <a:xfrm>
          <a:off x="1079500" y="62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10749</xdr:rowOff>
    </xdr:from>
    <xdr:ext cx="534377" cy="259045"/>
    <xdr:sp macro="" textlink="">
      <xdr:nvSpPr>
        <xdr:cNvPr id="89" name="テキスト ボックス 88"/>
        <xdr:cNvSpPr txBox="1"/>
      </xdr:nvSpPr>
      <xdr:spPr>
        <a:xfrm>
          <a:off x="863111" y="63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130967</xdr:rowOff>
    </xdr:from>
    <xdr:to>
      <xdr:col>6</xdr:col>
      <xdr:colOff>511175</xdr:colOff>
      <xdr:row>57</xdr:row>
      <xdr:rowOff>159512</xdr:rowOff>
    </xdr:to>
    <xdr:cxnSp macro="">
      <xdr:nvCxnSpPr>
        <xdr:cNvPr id="118" name="直線コネクタ 117"/>
        <xdr:cNvCxnSpPr/>
      </xdr:nvCxnSpPr>
      <xdr:spPr>
        <a:xfrm flipV="1">
          <a:off x="3797300" y="9903617"/>
          <a:ext cx="838200" cy="2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155766</xdr:rowOff>
    </xdr:from>
    <xdr:to>
      <xdr:col>5</xdr:col>
      <xdr:colOff>358775</xdr:colOff>
      <xdr:row>57</xdr:row>
      <xdr:rowOff>159512</xdr:rowOff>
    </xdr:to>
    <xdr:cxnSp macro="">
      <xdr:nvCxnSpPr>
        <xdr:cNvPr id="121" name="直線コネクタ 120"/>
        <xdr:cNvCxnSpPr/>
      </xdr:nvCxnSpPr>
      <xdr:spPr>
        <a:xfrm>
          <a:off x="2908300" y="9928416"/>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155766</xdr:rowOff>
    </xdr:from>
    <xdr:to>
      <xdr:col>4</xdr:col>
      <xdr:colOff>155575</xdr:colOff>
      <xdr:row>57</xdr:row>
      <xdr:rowOff>162594</xdr:rowOff>
    </xdr:to>
    <xdr:cxnSp macro="">
      <xdr:nvCxnSpPr>
        <xdr:cNvPr id="124" name="直線コネクタ 123"/>
        <xdr:cNvCxnSpPr/>
      </xdr:nvCxnSpPr>
      <xdr:spPr>
        <a:xfrm flipV="1">
          <a:off x="2019300" y="9928416"/>
          <a:ext cx="889000" cy="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156666</xdr:rowOff>
    </xdr:from>
    <xdr:to>
      <xdr:col>2</xdr:col>
      <xdr:colOff>638175</xdr:colOff>
      <xdr:row>57</xdr:row>
      <xdr:rowOff>162594</xdr:rowOff>
    </xdr:to>
    <xdr:cxnSp macro="">
      <xdr:nvCxnSpPr>
        <xdr:cNvPr id="127" name="直線コネクタ 126"/>
        <xdr:cNvCxnSpPr/>
      </xdr:nvCxnSpPr>
      <xdr:spPr>
        <a:xfrm>
          <a:off x="1130300" y="9929316"/>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80167</xdr:rowOff>
    </xdr:from>
    <xdr:to>
      <xdr:col>6</xdr:col>
      <xdr:colOff>561975</xdr:colOff>
      <xdr:row>58</xdr:row>
      <xdr:rowOff>10317</xdr:rowOff>
    </xdr:to>
    <xdr:sp macro="" textlink="">
      <xdr:nvSpPr>
        <xdr:cNvPr id="137" name="円/楕円 136"/>
        <xdr:cNvSpPr/>
      </xdr:nvSpPr>
      <xdr:spPr>
        <a:xfrm>
          <a:off x="4584700" y="98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47644</xdr:rowOff>
    </xdr:from>
    <xdr:ext cx="534377" cy="259045"/>
    <xdr:sp macro="" textlink="">
      <xdr:nvSpPr>
        <xdr:cNvPr id="138" name="物件費該当値テキスト"/>
        <xdr:cNvSpPr txBox="1"/>
      </xdr:nvSpPr>
      <xdr:spPr>
        <a:xfrm>
          <a:off x="4686300" y="98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108712</xdr:rowOff>
    </xdr:from>
    <xdr:to>
      <xdr:col>5</xdr:col>
      <xdr:colOff>409575</xdr:colOff>
      <xdr:row>58</xdr:row>
      <xdr:rowOff>38862</xdr:rowOff>
    </xdr:to>
    <xdr:sp macro="" textlink="">
      <xdr:nvSpPr>
        <xdr:cNvPr id="139" name="円/楕円 138"/>
        <xdr:cNvSpPr/>
      </xdr:nvSpPr>
      <xdr:spPr>
        <a:xfrm>
          <a:off x="3746500" y="98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29989</xdr:rowOff>
    </xdr:from>
    <xdr:ext cx="534377" cy="259045"/>
    <xdr:sp macro="" textlink="">
      <xdr:nvSpPr>
        <xdr:cNvPr id="140" name="テキスト ボックス 139"/>
        <xdr:cNvSpPr txBox="1"/>
      </xdr:nvSpPr>
      <xdr:spPr>
        <a:xfrm>
          <a:off x="3530111" y="99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104966</xdr:rowOff>
    </xdr:from>
    <xdr:to>
      <xdr:col>4</xdr:col>
      <xdr:colOff>206375</xdr:colOff>
      <xdr:row>58</xdr:row>
      <xdr:rowOff>35116</xdr:rowOff>
    </xdr:to>
    <xdr:sp macro="" textlink="">
      <xdr:nvSpPr>
        <xdr:cNvPr id="141" name="円/楕円 140"/>
        <xdr:cNvSpPr/>
      </xdr:nvSpPr>
      <xdr:spPr>
        <a:xfrm>
          <a:off x="2857500" y="98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26243</xdr:rowOff>
    </xdr:from>
    <xdr:ext cx="534377" cy="259045"/>
    <xdr:sp macro="" textlink="">
      <xdr:nvSpPr>
        <xdr:cNvPr id="142" name="テキスト ボックス 141"/>
        <xdr:cNvSpPr txBox="1"/>
      </xdr:nvSpPr>
      <xdr:spPr>
        <a:xfrm>
          <a:off x="2641111" y="99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111794</xdr:rowOff>
    </xdr:from>
    <xdr:to>
      <xdr:col>3</xdr:col>
      <xdr:colOff>3175</xdr:colOff>
      <xdr:row>58</xdr:row>
      <xdr:rowOff>41944</xdr:rowOff>
    </xdr:to>
    <xdr:sp macro="" textlink="">
      <xdr:nvSpPr>
        <xdr:cNvPr id="143" name="円/楕円 142"/>
        <xdr:cNvSpPr/>
      </xdr:nvSpPr>
      <xdr:spPr>
        <a:xfrm>
          <a:off x="1968500" y="98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33071</xdr:rowOff>
    </xdr:from>
    <xdr:ext cx="534377" cy="259045"/>
    <xdr:sp macro="" textlink="">
      <xdr:nvSpPr>
        <xdr:cNvPr id="144" name="テキスト ボックス 143"/>
        <xdr:cNvSpPr txBox="1"/>
      </xdr:nvSpPr>
      <xdr:spPr>
        <a:xfrm>
          <a:off x="1752111" y="997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105866</xdr:rowOff>
    </xdr:from>
    <xdr:to>
      <xdr:col>1</xdr:col>
      <xdr:colOff>485775</xdr:colOff>
      <xdr:row>58</xdr:row>
      <xdr:rowOff>36016</xdr:rowOff>
    </xdr:to>
    <xdr:sp macro="" textlink="">
      <xdr:nvSpPr>
        <xdr:cNvPr id="145" name="円/楕円 144"/>
        <xdr:cNvSpPr/>
      </xdr:nvSpPr>
      <xdr:spPr>
        <a:xfrm>
          <a:off x="1079500" y="98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27143</xdr:rowOff>
    </xdr:from>
    <xdr:ext cx="534377" cy="259045"/>
    <xdr:sp macro="" textlink="">
      <xdr:nvSpPr>
        <xdr:cNvPr id="146" name="テキスト ボックス 145"/>
        <xdr:cNvSpPr txBox="1"/>
      </xdr:nvSpPr>
      <xdr:spPr>
        <a:xfrm>
          <a:off x="863111" y="997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27183</xdr:rowOff>
    </xdr:from>
    <xdr:to>
      <xdr:col>6</xdr:col>
      <xdr:colOff>511175</xdr:colOff>
      <xdr:row>76</xdr:row>
      <xdr:rowOff>83373</xdr:rowOff>
    </xdr:to>
    <xdr:cxnSp macro="">
      <xdr:nvCxnSpPr>
        <xdr:cNvPr id="173" name="直線コネクタ 172"/>
        <xdr:cNvCxnSpPr/>
      </xdr:nvCxnSpPr>
      <xdr:spPr>
        <a:xfrm>
          <a:off x="3797300" y="13057383"/>
          <a:ext cx="838200" cy="5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155430</xdr:rowOff>
    </xdr:from>
    <xdr:ext cx="469744" cy="259045"/>
    <xdr:sp macro="" textlink="">
      <xdr:nvSpPr>
        <xdr:cNvPr id="174" name="維持補修費平均値テキスト"/>
        <xdr:cNvSpPr txBox="1"/>
      </xdr:nvSpPr>
      <xdr:spPr>
        <a:xfrm>
          <a:off x="4686300" y="13185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27183</xdr:rowOff>
    </xdr:from>
    <xdr:to>
      <xdr:col>5</xdr:col>
      <xdr:colOff>358775</xdr:colOff>
      <xdr:row>76</xdr:row>
      <xdr:rowOff>162880</xdr:rowOff>
    </xdr:to>
    <xdr:cxnSp macro="">
      <xdr:nvCxnSpPr>
        <xdr:cNvPr id="176" name="直線コネクタ 175"/>
        <xdr:cNvCxnSpPr/>
      </xdr:nvCxnSpPr>
      <xdr:spPr>
        <a:xfrm flipV="1">
          <a:off x="2908300" y="13057383"/>
          <a:ext cx="889000" cy="13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42043</xdr:rowOff>
    </xdr:from>
    <xdr:ext cx="469744" cy="259045"/>
    <xdr:sp macro="" textlink="">
      <xdr:nvSpPr>
        <xdr:cNvPr id="178" name="テキスト ボックス 177"/>
        <xdr:cNvSpPr txBox="1"/>
      </xdr:nvSpPr>
      <xdr:spPr>
        <a:xfrm>
          <a:off x="3562427" y="132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114737</xdr:rowOff>
    </xdr:from>
    <xdr:to>
      <xdr:col>4</xdr:col>
      <xdr:colOff>155575</xdr:colOff>
      <xdr:row>76</xdr:row>
      <xdr:rowOff>162880</xdr:rowOff>
    </xdr:to>
    <xdr:cxnSp macro="">
      <xdr:nvCxnSpPr>
        <xdr:cNvPr id="179" name="直線コネクタ 178"/>
        <xdr:cNvCxnSpPr/>
      </xdr:nvCxnSpPr>
      <xdr:spPr>
        <a:xfrm>
          <a:off x="2019300" y="13144937"/>
          <a:ext cx="8890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77294</xdr:rowOff>
    </xdr:from>
    <xdr:ext cx="469744" cy="259045"/>
    <xdr:sp macro="" textlink="">
      <xdr:nvSpPr>
        <xdr:cNvPr id="181" name="テキスト ボックス 180"/>
        <xdr:cNvSpPr txBox="1"/>
      </xdr:nvSpPr>
      <xdr:spPr>
        <a:xfrm>
          <a:off x="2673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57221</xdr:rowOff>
    </xdr:from>
    <xdr:to>
      <xdr:col>2</xdr:col>
      <xdr:colOff>638175</xdr:colOff>
      <xdr:row>76</xdr:row>
      <xdr:rowOff>114737</xdr:rowOff>
    </xdr:to>
    <xdr:cxnSp macro="">
      <xdr:nvCxnSpPr>
        <xdr:cNvPr id="182" name="直線コネクタ 181"/>
        <xdr:cNvCxnSpPr/>
      </xdr:nvCxnSpPr>
      <xdr:spPr>
        <a:xfrm>
          <a:off x="1130300" y="13087421"/>
          <a:ext cx="8890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73637</xdr:rowOff>
    </xdr:from>
    <xdr:ext cx="469744" cy="259045"/>
    <xdr:sp macro="" textlink="">
      <xdr:nvSpPr>
        <xdr:cNvPr id="184" name="テキスト ボックス 183"/>
        <xdr:cNvSpPr txBox="1"/>
      </xdr:nvSpPr>
      <xdr:spPr>
        <a:xfrm>
          <a:off x="1784427"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89592</xdr:rowOff>
    </xdr:from>
    <xdr:ext cx="469744" cy="259045"/>
    <xdr:sp macro="" textlink="">
      <xdr:nvSpPr>
        <xdr:cNvPr id="186" name="テキスト ボックス 185"/>
        <xdr:cNvSpPr txBox="1"/>
      </xdr:nvSpPr>
      <xdr:spPr>
        <a:xfrm>
          <a:off x="895427" y="132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32573</xdr:rowOff>
    </xdr:from>
    <xdr:to>
      <xdr:col>6</xdr:col>
      <xdr:colOff>561975</xdr:colOff>
      <xdr:row>76</xdr:row>
      <xdr:rowOff>134173</xdr:rowOff>
    </xdr:to>
    <xdr:sp macro="" textlink="">
      <xdr:nvSpPr>
        <xdr:cNvPr id="192" name="円/楕円 191"/>
        <xdr:cNvSpPr/>
      </xdr:nvSpPr>
      <xdr:spPr>
        <a:xfrm>
          <a:off x="4584700" y="1306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55450</xdr:rowOff>
    </xdr:from>
    <xdr:ext cx="469744" cy="259045"/>
    <xdr:sp macro="" textlink="">
      <xdr:nvSpPr>
        <xdr:cNvPr id="193" name="維持補修費該当値テキスト"/>
        <xdr:cNvSpPr txBox="1"/>
      </xdr:nvSpPr>
      <xdr:spPr>
        <a:xfrm>
          <a:off x="4686300" y="1291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147833</xdr:rowOff>
    </xdr:from>
    <xdr:to>
      <xdr:col>5</xdr:col>
      <xdr:colOff>409575</xdr:colOff>
      <xdr:row>76</xdr:row>
      <xdr:rowOff>77983</xdr:rowOff>
    </xdr:to>
    <xdr:sp macro="" textlink="">
      <xdr:nvSpPr>
        <xdr:cNvPr id="194" name="円/楕円 193"/>
        <xdr:cNvSpPr/>
      </xdr:nvSpPr>
      <xdr:spPr>
        <a:xfrm>
          <a:off x="3746500" y="1300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94510</xdr:rowOff>
    </xdr:from>
    <xdr:ext cx="469744" cy="259045"/>
    <xdr:sp macro="" textlink="">
      <xdr:nvSpPr>
        <xdr:cNvPr id="195" name="テキスト ボックス 194"/>
        <xdr:cNvSpPr txBox="1"/>
      </xdr:nvSpPr>
      <xdr:spPr>
        <a:xfrm>
          <a:off x="3562427" y="1278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112080</xdr:rowOff>
    </xdr:from>
    <xdr:to>
      <xdr:col>4</xdr:col>
      <xdr:colOff>206375</xdr:colOff>
      <xdr:row>77</xdr:row>
      <xdr:rowOff>42230</xdr:rowOff>
    </xdr:to>
    <xdr:sp macro="" textlink="">
      <xdr:nvSpPr>
        <xdr:cNvPr id="196" name="円/楕円 195"/>
        <xdr:cNvSpPr/>
      </xdr:nvSpPr>
      <xdr:spPr>
        <a:xfrm>
          <a:off x="2857500" y="131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58757</xdr:rowOff>
    </xdr:from>
    <xdr:ext cx="469744" cy="259045"/>
    <xdr:sp macro="" textlink="">
      <xdr:nvSpPr>
        <xdr:cNvPr id="197" name="テキスト ボックス 196"/>
        <xdr:cNvSpPr txBox="1"/>
      </xdr:nvSpPr>
      <xdr:spPr>
        <a:xfrm>
          <a:off x="2673427" y="129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63937</xdr:rowOff>
    </xdr:from>
    <xdr:to>
      <xdr:col>3</xdr:col>
      <xdr:colOff>3175</xdr:colOff>
      <xdr:row>76</xdr:row>
      <xdr:rowOff>165537</xdr:rowOff>
    </xdr:to>
    <xdr:sp macro="" textlink="">
      <xdr:nvSpPr>
        <xdr:cNvPr id="198" name="円/楕円 197"/>
        <xdr:cNvSpPr/>
      </xdr:nvSpPr>
      <xdr:spPr>
        <a:xfrm>
          <a:off x="1968500" y="130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10614</xdr:rowOff>
    </xdr:from>
    <xdr:ext cx="469744" cy="259045"/>
    <xdr:sp macro="" textlink="">
      <xdr:nvSpPr>
        <xdr:cNvPr id="199" name="テキスト ボックス 198"/>
        <xdr:cNvSpPr txBox="1"/>
      </xdr:nvSpPr>
      <xdr:spPr>
        <a:xfrm>
          <a:off x="1784427" y="128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6421</xdr:rowOff>
    </xdr:from>
    <xdr:to>
      <xdr:col>1</xdr:col>
      <xdr:colOff>485775</xdr:colOff>
      <xdr:row>76</xdr:row>
      <xdr:rowOff>108021</xdr:rowOff>
    </xdr:to>
    <xdr:sp macro="" textlink="">
      <xdr:nvSpPr>
        <xdr:cNvPr id="200" name="円/楕円 199"/>
        <xdr:cNvSpPr/>
      </xdr:nvSpPr>
      <xdr:spPr>
        <a:xfrm>
          <a:off x="1079500" y="1303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124548</xdr:rowOff>
    </xdr:from>
    <xdr:ext cx="469744" cy="259045"/>
    <xdr:sp macro="" textlink="">
      <xdr:nvSpPr>
        <xdr:cNvPr id="201" name="テキスト ボックス 200"/>
        <xdr:cNvSpPr txBox="1"/>
      </xdr:nvSpPr>
      <xdr:spPr>
        <a:xfrm>
          <a:off x="895427" y="1281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21410</xdr:rowOff>
    </xdr:from>
    <xdr:to>
      <xdr:col>6</xdr:col>
      <xdr:colOff>511175</xdr:colOff>
      <xdr:row>98</xdr:row>
      <xdr:rowOff>53832</xdr:rowOff>
    </xdr:to>
    <xdr:cxnSp macro="">
      <xdr:nvCxnSpPr>
        <xdr:cNvPr id="235" name="直線コネクタ 234"/>
        <xdr:cNvCxnSpPr/>
      </xdr:nvCxnSpPr>
      <xdr:spPr>
        <a:xfrm flipV="1">
          <a:off x="3797300" y="16823510"/>
          <a:ext cx="838200" cy="3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53832</xdr:rowOff>
    </xdr:from>
    <xdr:to>
      <xdr:col>5</xdr:col>
      <xdr:colOff>358775</xdr:colOff>
      <xdr:row>98</xdr:row>
      <xdr:rowOff>82702</xdr:rowOff>
    </xdr:to>
    <xdr:cxnSp macro="">
      <xdr:nvCxnSpPr>
        <xdr:cNvPr id="238" name="直線コネクタ 237"/>
        <xdr:cNvCxnSpPr/>
      </xdr:nvCxnSpPr>
      <xdr:spPr>
        <a:xfrm flipV="1">
          <a:off x="2908300" y="16855932"/>
          <a:ext cx="889000" cy="2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82702</xdr:rowOff>
    </xdr:from>
    <xdr:to>
      <xdr:col>4</xdr:col>
      <xdr:colOff>155575</xdr:colOff>
      <xdr:row>98</xdr:row>
      <xdr:rowOff>92838</xdr:rowOff>
    </xdr:to>
    <xdr:cxnSp macro="">
      <xdr:nvCxnSpPr>
        <xdr:cNvPr id="241" name="直線コネクタ 240"/>
        <xdr:cNvCxnSpPr/>
      </xdr:nvCxnSpPr>
      <xdr:spPr>
        <a:xfrm flipV="1">
          <a:off x="2019300" y="16884802"/>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92838</xdr:rowOff>
    </xdr:from>
    <xdr:to>
      <xdr:col>2</xdr:col>
      <xdr:colOff>638175</xdr:colOff>
      <xdr:row>98</xdr:row>
      <xdr:rowOff>114421</xdr:rowOff>
    </xdr:to>
    <xdr:cxnSp macro="">
      <xdr:nvCxnSpPr>
        <xdr:cNvPr id="244" name="直線コネクタ 243"/>
        <xdr:cNvCxnSpPr/>
      </xdr:nvCxnSpPr>
      <xdr:spPr>
        <a:xfrm flipV="1">
          <a:off x="1130300" y="16894938"/>
          <a:ext cx="8890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142060</xdr:rowOff>
    </xdr:from>
    <xdr:to>
      <xdr:col>6</xdr:col>
      <xdr:colOff>561975</xdr:colOff>
      <xdr:row>98</xdr:row>
      <xdr:rowOff>72210</xdr:rowOff>
    </xdr:to>
    <xdr:sp macro="" textlink="">
      <xdr:nvSpPr>
        <xdr:cNvPr id="254" name="円/楕円 253"/>
        <xdr:cNvSpPr/>
      </xdr:nvSpPr>
      <xdr:spPr>
        <a:xfrm>
          <a:off x="4584700" y="1677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56987</xdr:rowOff>
    </xdr:from>
    <xdr:ext cx="534377" cy="259045"/>
    <xdr:sp macro="" textlink="">
      <xdr:nvSpPr>
        <xdr:cNvPr id="255" name="扶助費該当値テキスト"/>
        <xdr:cNvSpPr txBox="1"/>
      </xdr:nvSpPr>
      <xdr:spPr>
        <a:xfrm>
          <a:off x="4686300" y="166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60,419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3032</xdr:rowOff>
    </xdr:from>
    <xdr:to>
      <xdr:col>5</xdr:col>
      <xdr:colOff>409575</xdr:colOff>
      <xdr:row>98</xdr:row>
      <xdr:rowOff>104632</xdr:rowOff>
    </xdr:to>
    <xdr:sp macro="" textlink="">
      <xdr:nvSpPr>
        <xdr:cNvPr id="256" name="円/楕円 255"/>
        <xdr:cNvSpPr/>
      </xdr:nvSpPr>
      <xdr:spPr>
        <a:xfrm>
          <a:off x="3746500" y="168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95759</xdr:rowOff>
    </xdr:from>
    <xdr:ext cx="534377" cy="259045"/>
    <xdr:sp macro="" textlink="">
      <xdr:nvSpPr>
        <xdr:cNvPr id="257" name="テキスト ボックス 256"/>
        <xdr:cNvSpPr txBox="1"/>
      </xdr:nvSpPr>
      <xdr:spPr>
        <a:xfrm>
          <a:off x="3530111" y="1689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31902</xdr:rowOff>
    </xdr:from>
    <xdr:to>
      <xdr:col>4</xdr:col>
      <xdr:colOff>206375</xdr:colOff>
      <xdr:row>98</xdr:row>
      <xdr:rowOff>133502</xdr:rowOff>
    </xdr:to>
    <xdr:sp macro="" textlink="">
      <xdr:nvSpPr>
        <xdr:cNvPr id="258" name="円/楕円 257"/>
        <xdr:cNvSpPr/>
      </xdr:nvSpPr>
      <xdr:spPr>
        <a:xfrm>
          <a:off x="2857500" y="168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124629</xdr:rowOff>
    </xdr:from>
    <xdr:ext cx="534377" cy="259045"/>
    <xdr:sp macro="" textlink="">
      <xdr:nvSpPr>
        <xdr:cNvPr id="259" name="テキスト ボックス 258"/>
        <xdr:cNvSpPr txBox="1"/>
      </xdr:nvSpPr>
      <xdr:spPr>
        <a:xfrm>
          <a:off x="2641111" y="1692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42038</xdr:rowOff>
    </xdr:from>
    <xdr:to>
      <xdr:col>3</xdr:col>
      <xdr:colOff>3175</xdr:colOff>
      <xdr:row>98</xdr:row>
      <xdr:rowOff>143638</xdr:rowOff>
    </xdr:to>
    <xdr:sp macro="" textlink="">
      <xdr:nvSpPr>
        <xdr:cNvPr id="260" name="円/楕円 259"/>
        <xdr:cNvSpPr/>
      </xdr:nvSpPr>
      <xdr:spPr>
        <a:xfrm>
          <a:off x="1968500" y="1684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134765</xdr:rowOff>
    </xdr:from>
    <xdr:ext cx="534377" cy="259045"/>
    <xdr:sp macro="" textlink="">
      <xdr:nvSpPr>
        <xdr:cNvPr id="261" name="テキスト ボックス 260"/>
        <xdr:cNvSpPr txBox="1"/>
      </xdr:nvSpPr>
      <xdr:spPr>
        <a:xfrm>
          <a:off x="1752111" y="1693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63621</xdr:rowOff>
    </xdr:from>
    <xdr:to>
      <xdr:col>1</xdr:col>
      <xdr:colOff>485775</xdr:colOff>
      <xdr:row>98</xdr:row>
      <xdr:rowOff>165221</xdr:rowOff>
    </xdr:to>
    <xdr:sp macro="" textlink="">
      <xdr:nvSpPr>
        <xdr:cNvPr id="262" name="円/楕円 261"/>
        <xdr:cNvSpPr/>
      </xdr:nvSpPr>
      <xdr:spPr>
        <a:xfrm>
          <a:off x="1079500" y="168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156348</xdr:rowOff>
    </xdr:from>
    <xdr:ext cx="534377" cy="259045"/>
    <xdr:sp macro="" textlink="">
      <xdr:nvSpPr>
        <xdr:cNvPr id="263" name="テキスト ボックス 262"/>
        <xdr:cNvSpPr txBox="1"/>
      </xdr:nvSpPr>
      <xdr:spPr>
        <a:xfrm>
          <a:off x="863111" y="169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89212</xdr:rowOff>
    </xdr:from>
    <xdr:to>
      <xdr:col>15</xdr:col>
      <xdr:colOff>180975</xdr:colOff>
      <xdr:row>36</xdr:row>
      <xdr:rowOff>59962</xdr:rowOff>
    </xdr:to>
    <xdr:cxnSp macro="">
      <xdr:nvCxnSpPr>
        <xdr:cNvPr id="294" name="直線コネクタ 293"/>
        <xdr:cNvCxnSpPr/>
      </xdr:nvCxnSpPr>
      <xdr:spPr>
        <a:xfrm flipV="1">
          <a:off x="9639300" y="6089962"/>
          <a:ext cx="838200" cy="14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43329</xdr:rowOff>
    </xdr:from>
    <xdr:to>
      <xdr:col>14</xdr:col>
      <xdr:colOff>28575</xdr:colOff>
      <xdr:row>36</xdr:row>
      <xdr:rowOff>59962</xdr:rowOff>
    </xdr:to>
    <xdr:cxnSp macro="">
      <xdr:nvCxnSpPr>
        <xdr:cNvPr id="297" name="直線コネクタ 296"/>
        <xdr:cNvCxnSpPr/>
      </xdr:nvCxnSpPr>
      <xdr:spPr>
        <a:xfrm>
          <a:off x="8750300" y="6215529"/>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43078</xdr:rowOff>
    </xdr:from>
    <xdr:to>
      <xdr:col>12</xdr:col>
      <xdr:colOff>511175</xdr:colOff>
      <xdr:row>36</xdr:row>
      <xdr:rowOff>43329</xdr:rowOff>
    </xdr:to>
    <xdr:cxnSp macro="">
      <xdr:nvCxnSpPr>
        <xdr:cNvPr id="300" name="直線コネクタ 299"/>
        <xdr:cNvCxnSpPr/>
      </xdr:nvCxnSpPr>
      <xdr:spPr>
        <a:xfrm>
          <a:off x="7861300" y="6215278"/>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43078</xdr:rowOff>
    </xdr:from>
    <xdr:to>
      <xdr:col>11</xdr:col>
      <xdr:colOff>307975</xdr:colOff>
      <xdr:row>36</xdr:row>
      <xdr:rowOff>78457</xdr:rowOff>
    </xdr:to>
    <xdr:cxnSp macro="">
      <xdr:nvCxnSpPr>
        <xdr:cNvPr id="303" name="直線コネクタ 302"/>
        <xdr:cNvCxnSpPr/>
      </xdr:nvCxnSpPr>
      <xdr:spPr>
        <a:xfrm flipV="1">
          <a:off x="6972300" y="6215278"/>
          <a:ext cx="8890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38412</xdr:rowOff>
    </xdr:from>
    <xdr:to>
      <xdr:col>15</xdr:col>
      <xdr:colOff>231775</xdr:colOff>
      <xdr:row>35</xdr:row>
      <xdr:rowOff>140012</xdr:rowOff>
    </xdr:to>
    <xdr:sp macro="" textlink="">
      <xdr:nvSpPr>
        <xdr:cNvPr id="313" name="円/楕円 312"/>
        <xdr:cNvSpPr/>
      </xdr:nvSpPr>
      <xdr:spPr>
        <a:xfrm>
          <a:off x="10426700" y="603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61289</xdr:rowOff>
    </xdr:from>
    <xdr:ext cx="534377" cy="259045"/>
    <xdr:sp macro="" textlink="">
      <xdr:nvSpPr>
        <xdr:cNvPr id="314" name="補助費等該当値テキスト"/>
        <xdr:cNvSpPr txBox="1"/>
      </xdr:nvSpPr>
      <xdr:spPr>
        <a:xfrm>
          <a:off x="10528300" y="589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63,888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9162</xdr:rowOff>
    </xdr:from>
    <xdr:to>
      <xdr:col>14</xdr:col>
      <xdr:colOff>79375</xdr:colOff>
      <xdr:row>36</xdr:row>
      <xdr:rowOff>110762</xdr:rowOff>
    </xdr:to>
    <xdr:sp macro="" textlink="">
      <xdr:nvSpPr>
        <xdr:cNvPr id="315" name="円/楕円 314"/>
        <xdr:cNvSpPr/>
      </xdr:nvSpPr>
      <xdr:spPr>
        <a:xfrm>
          <a:off x="9588500" y="61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101889</xdr:rowOff>
    </xdr:from>
    <xdr:ext cx="534377" cy="259045"/>
    <xdr:sp macro="" textlink="">
      <xdr:nvSpPr>
        <xdr:cNvPr id="316" name="テキスト ボックス 315"/>
        <xdr:cNvSpPr txBox="1"/>
      </xdr:nvSpPr>
      <xdr:spPr>
        <a:xfrm>
          <a:off x="9372111" y="62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163979</xdr:rowOff>
    </xdr:from>
    <xdr:to>
      <xdr:col>12</xdr:col>
      <xdr:colOff>561975</xdr:colOff>
      <xdr:row>36</xdr:row>
      <xdr:rowOff>94129</xdr:rowOff>
    </xdr:to>
    <xdr:sp macro="" textlink="">
      <xdr:nvSpPr>
        <xdr:cNvPr id="317" name="円/楕円 316"/>
        <xdr:cNvSpPr/>
      </xdr:nvSpPr>
      <xdr:spPr>
        <a:xfrm>
          <a:off x="8699500" y="616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85256</xdr:rowOff>
    </xdr:from>
    <xdr:ext cx="534377" cy="259045"/>
    <xdr:sp macro="" textlink="">
      <xdr:nvSpPr>
        <xdr:cNvPr id="318" name="テキスト ボックス 317"/>
        <xdr:cNvSpPr txBox="1"/>
      </xdr:nvSpPr>
      <xdr:spPr>
        <a:xfrm>
          <a:off x="8483111" y="62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163728</xdr:rowOff>
    </xdr:from>
    <xdr:to>
      <xdr:col>11</xdr:col>
      <xdr:colOff>358775</xdr:colOff>
      <xdr:row>36</xdr:row>
      <xdr:rowOff>93878</xdr:rowOff>
    </xdr:to>
    <xdr:sp macro="" textlink="">
      <xdr:nvSpPr>
        <xdr:cNvPr id="319" name="円/楕円 318"/>
        <xdr:cNvSpPr/>
      </xdr:nvSpPr>
      <xdr:spPr>
        <a:xfrm>
          <a:off x="7810500" y="61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85005</xdr:rowOff>
    </xdr:from>
    <xdr:ext cx="534377" cy="259045"/>
    <xdr:sp macro="" textlink="">
      <xdr:nvSpPr>
        <xdr:cNvPr id="320" name="テキスト ボックス 319"/>
        <xdr:cNvSpPr txBox="1"/>
      </xdr:nvSpPr>
      <xdr:spPr>
        <a:xfrm>
          <a:off x="7594111" y="62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27657</xdr:rowOff>
    </xdr:from>
    <xdr:to>
      <xdr:col>10</xdr:col>
      <xdr:colOff>155575</xdr:colOff>
      <xdr:row>36</xdr:row>
      <xdr:rowOff>129257</xdr:rowOff>
    </xdr:to>
    <xdr:sp macro="" textlink="">
      <xdr:nvSpPr>
        <xdr:cNvPr id="321" name="円/楕円 320"/>
        <xdr:cNvSpPr/>
      </xdr:nvSpPr>
      <xdr:spPr>
        <a:xfrm>
          <a:off x="6921500" y="619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120384</xdr:rowOff>
    </xdr:from>
    <xdr:ext cx="534377" cy="259045"/>
    <xdr:sp macro="" textlink="">
      <xdr:nvSpPr>
        <xdr:cNvPr id="322" name="テキスト ボックス 321"/>
        <xdr:cNvSpPr txBox="1"/>
      </xdr:nvSpPr>
      <xdr:spPr>
        <a:xfrm>
          <a:off x="6705111" y="629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67101</xdr:rowOff>
    </xdr:from>
    <xdr:to>
      <xdr:col>15</xdr:col>
      <xdr:colOff>180975</xdr:colOff>
      <xdr:row>58</xdr:row>
      <xdr:rowOff>97449</xdr:rowOff>
    </xdr:to>
    <xdr:cxnSp macro="">
      <xdr:nvCxnSpPr>
        <xdr:cNvPr id="351" name="直線コネクタ 350"/>
        <xdr:cNvCxnSpPr/>
      </xdr:nvCxnSpPr>
      <xdr:spPr>
        <a:xfrm>
          <a:off x="9639300" y="10011201"/>
          <a:ext cx="838200" cy="3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153712</xdr:rowOff>
    </xdr:from>
    <xdr:to>
      <xdr:col>14</xdr:col>
      <xdr:colOff>28575</xdr:colOff>
      <xdr:row>58</xdr:row>
      <xdr:rowOff>67101</xdr:rowOff>
    </xdr:to>
    <xdr:cxnSp macro="">
      <xdr:nvCxnSpPr>
        <xdr:cNvPr id="354" name="直線コネクタ 353"/>
        <xdr:cNvCxnSpPr/>
      </xdr:nvCxnSpPr>
      <xdr:spPr>
        <a:xfrm>
          <a:off x="8750300" y="9926362"/>
          <a:ext cx="889000" cy="8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153712</xdr:rowOff>
    </xdr:from>
    <xdr:to>
      <xdr:col>12</xdr:col>
      <xdr:colOff>511175</xdr:colOff>
      <xdr:row>58</xdr:row>
      <xdr:rowOff>58143</xdr:rowOff>
    </xdr:to>
    <xdr:cxnSp macro="">
      <xdr:nvCxnSpPr>
        <xdr:cNvPr id="357" name="直線コネクタ 356"/>
        <xdr:cNvCxnSpPr/>
      </xdr:nvCxnSpPr>
      <xdr:spPr>
        <a:xfrm flipV="1">
          <a:off x="7861300" y="9926362"/>
          <a:ext cx="889000" cy="7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9" name="テキスト ボックス 358"/>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58143</xdr:rowOff>
    </xdr:from>
    <xdr:to>
      <xdr:col>11</xdr:col>
      <xdr:colOff>307975</xdr:colOff>
      <xdr:row>58</xdr:row>
      <xdr:rowOff>68272</xdr:rowOff>
    </xdr:to>
    <xdr:cxnSp macro="">
      <xdr:nvCxnSpPr>
        <xdr:cNvPr id="360" name="直線コネクタ 359"/>
        <xdr:cNvCxnSpPr/>
      </xdr:nvCxnSpPr>
      <xdr:spPr>
        <a:xfrm flipV="1">
          <a:off x="6972300" y="10002243"/>
          <a:ext cx="889000" cy="1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62" name="テキスト ボックス 361"/>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4" name="テキスト ボックス 363"/>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46649</xdr:rowOff>
    </xdr:from>
    <xdr:to>
      <xdr:col>15</xdr:col>
      <xdr:colOff>231775</xdr:colOff>
      <xdr:row>58</xdr:row>
      <xdr:rowOff>148249</xdr:rowOff>
    </xdr:to>
    <xdr:sp macro="" textlink="">
      <xdr:nvSpPr>
        <xdr:cNvPr id="370" name="円/楕円 369"/>
        <xdr:cNvSpPr/>
      </xdr:nvSpPr>
      <xdr:spPr>
        <a:xfrm>
          <a:off x="10426700" y="99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159209</xdr:rowOff>
    </xdr:from>
    <xdr:ext cx="534377" cy="259045"/>
    <xdr:sp macro="" textlink="">
      <xdr:nvSpPr>
        <xdr:cNvPr id="371" name="普通建設事業費該当値テキスト"/>
        <xdr:cNvSpPr txBox="1"/>
      </xdr:nvSpPr>
      <xdr:spPr>
        <a:xfrm>
          <a:off x="10528300"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16301</xdr:rowOff>
    </xdr:from>
    <xdr:to>
      <xdr:col>14</xdr:col>
      <xdr:colOff>79375</xdr:colOff>
      <xdr:row>58</xdr:row>
      <xdr:rowOff>117901</xdr:rowOff>
    </xdr:to>
    <xdr:sp macro="" textlink="">
      <xdr:nvSpPr>
        <xdr:cNvPr id="372" name="円/楕円 371"/>
        <xdr:cNvSpPr/>
      </xdr:nvSpPr>
      <xdr:spPr>
        <a:xfrm>
          <a:off x="9588500" y="99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109028</xdr:rowOff>
    </xdr:from>
    <xdr:ext cx="534377" cy="259045"/>
    <xdr:sp macro="" textlink="">
      <xdr:nvSpPr>
        <xdr:cNvPr id="373" name="テキスト ボックス 372"/>
        <xdr:cNvSpPr txBox="1"/>
      </xdr:nvSpPr>
      <xdr:spPr>
        <a:xfrm>
          <a:off x="9372111" y="10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102912</xdr:rowOff>
    </xdr:from>
    <xdr:to>
      <xdr:col>12</xdr:col>
      <xdr:colOff>561975</xdr:colOff>
      <xdr:row>58</xdr:row>
      <xdr:rowOff>33062</xdr:rowOff>
    </xdr:to>
    <xdr:sp macro="" textlink="">
      <xdr:nvSpPr>
        <xdr:cNvPr id="374" name="円/楕円 373"/>
        <xdr:cNvSpPr/>
      </xdr:nvSpPr>
      <xdr:spPr>
        <a:xfrm>
          <a:off x="8699500" y="987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49589</xdr:rowOff>
    </xdr:from>
    <xdr:ext cx="599010" cy="259045"/>
    <xdr:sp macro="" textlink="">
      <xdr:nvSpPr>
        <xdr:cNvPr id="375" name="テキスト ボックス 374"/>
        <xdr:cNvSpPr txBox="1"/>
      </xdr:nvSpPr>
      <xdr:spPr>
        <a:xfrm>
          <a:off x="8450794" y="965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7343</xdr:rowOff>
    </xdr:from>
    <xdr:to>
      <xdr:col>11</xdr:col>
      <xdr:colOff>358775</xdr:colOff>
      <xdr:row>58</xdr:row>
      <xdr:rowOff>108943</xdr:rowOff>
    </xdr:to>
    <xdr:sp macro="" textlink="">
      <xdr:nvSpPr>
        <xdr:cNvPr id="376" name="円/楕円 375"/>
        <xdr:cNvSpPr/>
      </xdr:nvSpPr>
      <xdr:spPr>
        <a:xfrm>
          <a:off x="7810500" y="99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125470</xdr:rowOff>
    </xdr:from>
    <xdr:ext cx="534377" cy="259045"/>
    <xdr:sp macro="" textlink="">
      <xdr:nvSpPr>
        <xdr:cNvPr id="377" name="テキスト ボックス 376"/>
        <xdr:cNvSpPr txBox="1"/>
      </xdr:nvSpPr>
      <xdr:spPr>
        <a:xfrm>
          <a:off x="7594111" y="972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17472</xdr:rowOff>
    </xdr:from>
    <xdr:to>
      <xdr:col>10</xdr:col>
      <xdr:colOff>155575</xdr:colOff>
      <xdr:row>58</xdr:row>
      <xdr:rowOff>119072</xdr:rowOff>
    </xdr:to>
    <xdr:sp macro="" textlink="">
      <xdr:nvSpPr>
        <xdr:cNvPr id="378" name="円/楕円 377"/>
        <xdr:cNvSpPr/>
      </xdr:nvSpPr>
      <xdr:spPr>
        <a:xfrm>
          <a:off x="6921500" y="99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135599</xdr:rowOff>
    </xdr:from>
    <xdr:ext cx="534377" cy="259045"/>
    <xdr:sp macro="" textlink="">
      <xdr:nvSpPr>
        <xdr:cNvPr id="379" name="テキスト ボックス 378"/>
        <xdr:cNvSpPr txBox="1"/>
      </xdr:nvSpPr>
      <xdr:spPr>
        <a:xfrm>
          <a:off x="6705111" y="97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57649</xdr:rowOff>
    </xdr:from>
    <xdr:to>
      <xdr:col>15</xdr:col>
      <xdr:colOff>180975</xdr:colOff>
      <xdr:row>78</xdr:row>
      <xdr:rowOff>66580</xdr:rowOff>
    </xdr:to>
    <xdr:cxnSp macro="">
      <xdr:nvCxnSpPr>
        <xdr:cNvPr id="406" name="直線コネクタ 405"/>
        <xdr:cNvCxnSpPr/>
      </xdr:nvCxnSpPr>
      <xdr:spPr>
        <a:xfrm>
          <a:off x="9639300" y="13430749"/>
          <a:ext cx="8382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15780</xdr:rowOff>
    </xdr:from>
    <xdr:to>
      <xdr:col>15</xdr:col>
      <xdr:colOff>231775</xdr:colOff>
      <xdr:row>78</xdr:row>
      <xdr:rowOff>117380</xdr:rowOff>
    </xdr:to>
    <xdr:sp macro="" textlink="">
      <xdr:nvSpPr>
        <xdr:cNvPr id="416" name="円/楕円 415"/>
        <xdr:cNvSpPr/>
      </xdr:nvSpPr>
      <xdr:spPr>
        <a:xfrm>
          <a:off x="10426700" y="133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145282</xdr:rowOff>
    </xdr:from>
    <xdr:ext cx="534377" cy="259045"/>
    <xdr:sp macro="" textlink="">
      <xdr:nvSpPr>
        <xdr:cNvPr id="417" name="普通建設事業費 （ うち新規整備　）該当値テキスト"/>
        <xdr:cNvSpPr txBox="1"/>
      </xdr:nvSpPr>
      <xdr:spPr>
        <a:xfrm>
          <a:off x="10528300" y="1334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6849</xdr:rowOff>
    </xdr:from>
    <xdr:to>
      <xdr:col>14</xdr:col>
      <xdr:colOff>79375</xdr:colOff>
      <xdr:row>78</xdr:row>
      <xdr:rowOff>108449</xdr:rowOff>
    </xdr:to>
    <xdr:sp macro="" textlink="">
      <xdr:nvSpPr>
        <xdr:cNvPr id="418" name="円/楕円 417"/>
        <xdr:cNvSpPr/>
      </xdr:nvSpPr>
      <xdr:spPr>
        <a:xfrm>
          <a:off x="9588500" y="133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99576</xdr:rowOff>
    </xdr:from>
    <xdr:ext cx="534377" cy="259045"/>
    <xdr:sp macro="" textlink="">
      <xdr:nvSpPr>
        <xdr:cNvPr id="419" name="テキスト ボックス 418"/>
        <xdr:cNvSpPr txBox="1"/>
      </xdr:nvSpPr>
      <xdr:spPr>
        <a:xfrm>
          <a:off x="9372111" y="134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70287</xdr:rowOff>
    </xdr:from>
    <xdr:to>
      <xdr:col>15</xdr:col>
      <xdr:colOff>180975</xdr:colOff>
      <xdr:row>98</xdr:row>
      <xdr:rowOff>54448</xdr:rowOff>
    </xdr:to>
    <xdr:cxnSp macro="">
      <xdr:nvCxnSpPr>
        <xdr:cNvPr id="450" name="直線コネクタ 449"/>
        <xdr:cNvCxnSpPr/>
      </xdr:nvCxnSpPr>
      <xdr:spPr>
        <a:xfrm>
          <a:off x="9639300" y="16700937"/>
          <a:ext cx="838200" cy="15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3648</xdr:rowOff>
    </xdr:from>
    <xdr:to>
      <xdr:col>15</xdr:col>
      <xdr:colOff>231775</xdr:colOff>
      <xdr:row>98</xdr:row>
      <xdr:rowOff>105248</xdr:rowOff>
    </xdr:to>
    <xdr:sp macro="" textlink="">
      <xdr:nvSpPr>
        <xdr:cNvPr id="460" name="円/楕円 459"/>
        <xdr:cNvSpPr/>
      </xdr:nvSpPr>
      <xdr:spPr>
        <a:xfrm>
          <a:off x="10426700" y="1680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153525</xdr:rowOff>
    </xdr:from>
    <xdr:ext cx="534377" cy="259045"/>
    <xdr:sp macro="" textlink="">
      <xdr:nvSpPr>
        <xdr:cNvPr id="461" name="普通建設事業費 （ うち更新整備　）該当値テキスト"/>
        <xdr:cNvSpPr txBox="1"/>
      </xdr:nvSpPr>
      <xdr:spPr>
        <a:xfrm>
          <a:off x="10528300" y="1678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19487</xdr:rowOff>
    </xdr:from>
    <xdr:to>
      <xdr:col>14</xdr:col>
      <xdr:colOff>79375</xdr:colOff>
      <xdr:row>97</xdr:row>
      <xdr:rowOff>121087</xdr:rowOff>
    </xdr:to>
    <xdr:sp macro="" textlink="">
      <xdr:nvSpPr>
        <xdr:cNvPr id="462" name="円/楕円 461"/>
        <xdr:cNvSpPr/>
      </xdr:nvSpPr>
      <xdr:spPr>
        <a:xfrm>
          <a:off x="9588500" y="166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112214</xdr:rowOff>
    </xdr:from>
    <xdr:ext cx="534377" cy="259045"/>
    <xdr:sp macro="" textlink="">
      <xdr:nvSpPr>
        <xdr:cNvPr id="463" name="テキスト ボックス 462"/>
        <xdr:cNvSpPr txBox="1"/>
      </xdr:nvSpPr>
      <xdr:spPr>
        <a:xfrm>
          <a:off x="9372111" y="167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18045</xdr:rowOff>
    </xdr:from>
    <xdr:to>
      <xdr:col>23</xdr:col>
      <xdr:colOff>517525</xdr:colOff>
      <xdr:row>38</xdr:row>
      <xdr:rowOff>25126</xdr:rowOff>
    </xdr:to>
    <xdr:cxnSp macro="">
      <xdr:nvCxnSpPr>
        <xdr:cNvPr id="488" name="直線コネクタ 487"/>
        <xdr:cNvCxnSpPr/>
      </xdr:nvCxnSpPr>
      <xdr:spPr>
        <a:xfrm>
          <a:off x="15481300" y="6533145"/>
          <a:ext cx="8382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18045</xdr:rowOff>
    </xdr:from>
    <xdr:to>
      <xdr:col>22</xdr:col>
      <xdr:colOff>365125</xdr:colOff>
      <xdr:row>38</xdr:row>
      <xdr:rowOff>21840</xdr:rowOff>
    </xdr:to>
    <xdr:cxnSp macro="">
      <xdr:nvCxnSpPr>
        <xdr:cNvPr id="491" name="直線コネクタ 490"/>
        <xdr:cNvCxnSpPr/>
      </xdr:nvCxnSpPr>
      <xdr:spPr>
        <a:xfrm flipV="1">
          <a:off x="14592300" y="6533145"/>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21199</xdr:rowOff>
    </xdr:from>
    <xdr:to>
      <xdr:col>21</xdr:col>
      <xdr:colOff>161925</xdr:colOff>
      <xdr:row>38</xdr:row>
      <xdr:rowOff>21840</xdr:rowOff>
    </xdr:to>
    <xdr:cxnSp macro="">
      <xdr:nvCxnSpPr>
        <xdr:cNvPr id="494" name="直線コネクタ 493"/>
        <xdr:cNvCxnSpPr/>
      </xdr:nvCxnSpPr>
      <xdr:spPr>
        <a:xfrm>
          <a:off x="13703300" y="6536299"/>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21199</xdr:rowOff>
    </xdr:from>
    <xdr:to>
      <xdr:col>19</xdr:col>
      <xdr:colOff>644525</xdr:colOff>
      <xdr:row>38</xdr:row>
      <xdr:rowOff>24480</xdr:rowOff>
    </xdr:to>
    <xdr:cxnSp macro="">
      <xdr:nvCxnSpPr>
        <xdr:cNvPr id="497" name="直線コネクタ 496"/>
        <xdr:cNvCxnSpPr/>
      </xdr:nvCxnSpPr>
      <xdr:spPr>
        <a:xfrm flipV="1">
          <a:off x="12814300" y="6536299"/>
          <a:ext cx="889000" cy="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145776</xdr:rowOff>
    </xdr:from>
    <xdr:to>
      <xdr:col>23</xdr:col>
      <xdr:colOff>568325</xdr:colOff>
      <xdr:row>38</xdr:row>
      <xdr:rowOff>75926</xdr:rowOff>
    </xdr:to>
    <xdr:sp macro="" textlink="">
      <xdr:nvSpPr>
        <xdr:cNvPr id="507" name="円/楕円 506"/>
        <xdr:cNvSpPr/>
      </xdr:nvSpPr>
      <xdr:spPr>
        <a:xfrm>
          <a:off x="16268700" y="64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313932" cy="259045"/>
    <xdr:sp macro="" textlink="">
      <xdr:nvSpPr>
        <xdr:cNvPr id="508" name="災害復旧事業費該当値テキスト"/>
        <xdr:cNvSpPr txBox="1"/>
      </xdr:nvSpPr>
      <xdr:spPr>
        <a:xfrm>
          <a:off x="16370300" y="6451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138695</xdr:rowOff>
    </xdr:from>
    <xdr:to>
      <xdr:col>22</xdr:col>
      <xdr:colOff>415925</xdr:colOff>
      <xdr:row>38</xdr:row>
      <xdr:rowOff>68845</xdr:rowOff>
    </xdr:to>
    <xdr:sp macro="" textlink="">
      <xdr:nvSpPr>
        <xdr:cNvPr id="509" name="円/楕円 508"/>
        <xdr:cNvSpPr/>
      </xdr:nvSpPr>
      <xdr:spPr>
        <a:xfrm>
          <a:off x="15430500" y="64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59972</xdr:rowOff>
    </xdr:from>
    <xdr:ext cx="469744" cy="259045"/>
    <xdr:sp macro="" textlink="">
      <xdr:nvSpPr>
        <xdr:cNvPr id="510" name="テキスト ボックス 509"/>
        <xdr:cNvSpPr txBox="1"/>
      </xdr:nvSpPr>
      <xdr:spPr>
        <a:xfrm>
          <a:off x="15246427" y="657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142489</xdr:rowOff>
    </xdr:from>
    <xdr:to>
      <xdr:col>21</xdr:col>
      <xdr:colOff>212725</xdr:colOff>
      <xdr:row>38</xdr:row>
      <xdr:rowOff>72639</xdr:rowOff>
    </xdr:to>
    <xdr:sp macro="" textlink="">
      <xdr:nvSpPr>
        <xdr:cNvPr id="511" name="円/楕円 510"/>
        <xdr:cNvSpPr/>
      </xdr:nvSpPr>
      <xdr:spPr>
        <a:xfrm>
          <a:off x="14541500" y="648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63767</xdr:rowOff>
    </xdr:from>
    <xdr:ext cx="378565" cy="259045"/>
    <xdr:sp macro="" textlink="">
      <xdr:nvSpPr>
        <xdr:cNvPr id="512" name="テキスト ボックス 511"/>
        <xdr:cNvSpPr txBox="1"/>
      </xdr:nvSpPr>
      <xdr:spPr>
        <a:xfrm>
          <a:off x="14403017" y="6578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141849</xdr:rowOff>
    </xdr:from>
    <xdr:to>
      <xdr:col>20</xdr:col>
      <xdr:colOff>9525</xdr:colOff>
      <xdr:row>38</xdr:row>
      <xdr:rowOff>71999</xdr:rowOff>
    </xdr:to>
    <xdr:sp macro="" textlink="">
      <xdr:nvSpPr>
        <xdr:cNvPr id="513" name="円/楕円 512"/>
        <xdr:cNvSpPr/>
      </xdr:nvSpPr>
      <xdr:spPr>
        <a:xfrm>
          <a:off x="13652500" y="64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63126</xdr:rowOff>
    </xdr:from>
    <xdr:ext cx="378565" cy="259045"/>
    <xdr:sp macro="" textlink="">
      <xdr:nvSpPr>
        <xdr:cNvPr id="514" name="テキスト ボックス 513"/>
        <xdr:cNvSpPr txBox="1"/>
      </xdr:nvSpPr>
      <xdr:spPr>
        <a:xfrm>
          <a:off x="13514017" y="657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145130</xdr:rowOff>
    </xdr:from>
    <xdr:to>
      <xdr:col>18</xdr:col>
      <xdr:colOff>492125</xdr:colOff>
      <xdr:row>38</xdr:row>
      <xdr:rowOff>75280</xdr:rowOff>
    </xdr:to>
    <xdr:sp macro="" textlink="">
      <xdr:nvSpPr>
        <xdr:cNvPr id="515" name="円/楕円 514"/>
        <xdr:cNvSpPr/>
      </xdr:nvSpPr>
      <xdr:spPr>
        <a:xfrm>
          <a:off x="12763500" y="64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66407</xdr:rowOff>
    </xdr:from>
    <xdr:ext cx="378565" cy="259045"/>
    <xdr:sp macro="" textlink="">
      <xdr:nvSpPr>
        <xdr:cNvPr id="516" name="テキスト ボックス 515"/>
        <xdr:cNvSpPr txBox="1"/>
      </xdr:nvSpPr>
      <xdr:spPr>
        <a:xfrm>
          <a:off x="12625017" y="6581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80008</xdr:rowOff>
    </xdr:from>
    <xdr:to>
      <xdr:col>23</xdr:col>
      <xdr:colOff>517525</xdr:colOff>
      <xdr:row>77</xdr:row>
      <xdr:rowOff>116002</xdr:rowOff>
    </xdr:to>
    <xdr:cxnSp macro="">
      <xdr:nvCxnSpPr>
        <xdr:cNvPr id="604" name="直線コネクタ 603"/>
        <xdr:cNvCxnSpPr/>
      </xdr:nvCxnSpPr>
      <xdr:spPr>
        <a:xfrm flipV="1">
          <a:off x="15481300" y="13281658"/>
          <a:ext cx="838200" cy="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5"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70283</xdr:rowOff>
    </xdr:from>
    <xdr:to>
      <xdr:col>22</xdr:col>
      <xdr:colOff>365125</xdr:colOff>
      <xdr:row>77</xdr:row>
      <xdr:rowOff>116002</xdr:rowOff>
    </xdr:to>
    <xdr:cxnSp macro="">
      <xdr:nvCxnSpPr>
        <xdr:cNvPr id="607" name="直線コネクタ 606"/>
        <xdr:cNvCxnSpPr/>
      </xdr:nvCxnSpPr>
      <xdr:spPr>
        <a:xfrm>
          <a:off x="14592300" y="1327193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70283</xdr:rowOff>
    </xdr:from>
    <xdr:to>
      <xdr:col>21</xdr:col>
      <xdr:colOff>161925</xdr:colOff>
      <xdr:row>77</xdr:row>
      <xdr:rowOff>119307</xdr:rowOff>
    </xdr:to>
    <xdr:cxnSp macro="">
      <xdr:nvCxnSpPr>
        <xdr:cNvPr id="610" name="直線コネクタ 609"/>
        <xdr:cNvCxnSpPr/>
      </xdr:nvCxnSpPr>
      <xdr:spPr>
        <a:xfrm flipV="1">
          <a:off x="13703300" y="13271933"/>
          <a:ext cx="889000" cy="4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153369</xdr:rowOff>
    </xdr:from>
    <xdr:to>
      <xdr:col>19</xdr:col>
      <xdr:colOff>644525</xdr:colOff>
      <xdr:row>77</xdr:row>
      <xdr:rowOff>119307</xdr:rowOff>
    </xdr:to>
    <xdr:cxnSp macro="">
      <xdr:nvCxnSpPr>
        <xdr:cNvPr id="613" name="直線コネクタ 612"/>
        <xdr:cNvCxnSpPr/>
      </xdr:nvCxnSpPr>
      <xdr:spPr>
        <a:xfrm>
          <a:off x="12814300" y="13183569"/>
          <a:ext cx="8890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29208</xdr:rowOff>
    </xdr:from>
    <xdr:to>
      <xdr:col>23</xdr:col>
      <xdr:colOff>568325</xdr:colOff>
      <xdr:row>77</xdr:row>
      <xdr:rowOff>130808</xdr:rowOff>
    </xdr:to>
    <xdr:sp macro="" textlink="">
      <xdr:nvSpPr>
        <xdr:cNvPr id="623" name="円/楕円 622"/>
        <xdr:cNvSpPr/>
      </xdr:nvSpPr>
      <xdr:spPr>
        <a:xfrm>
          <a:off x="16268700" y="132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7635</xdr:rowOff>
    </xdr:from>
    <xdr:ext cx="534377" cy="259045"/>
    <xdr:sp macro="" textlink="">
      <xdr:nvSpPr>
        <xdr:cNvPr id="624" name="公債費該当値テキスト"/>
        <xdr:cNvSpPr txBox="1"/>
      </xdr:nvSpPr>
      <xdr:spPr>
        <a:xfrm>
          <a:off x="16370300" y="132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42,267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65202</xdr:rowOff>
    </xdr:from>
    <xdr:to>
      <xdr:col>22</xdr:col>
      <xdr:colOff>415925</xdr:colOff>
      <xdr:row>77</xdr:row>
      <xdr:rowOff>166802</xdr:rowOff>
    </xdr:to>
    <xdr:sp macro="" textlink="">
      <xdr:nvSpPr>
        <xdr:cNvPr id="625" name="円/楕円 624"/>
        <xdr:cNvSpPr/>
      </xdr:nvSpPr>
      <xdr:spPr>
        <a:xfrm>
          <a:off x="15430500" y="132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157929</xdr:rowOff>
    </xdr:from>
    <xdr:ext cx="534377" cy="259045"/>
    <xdr:sp macro="" textlink="">
      <xdr:nvSpPr>
        <xdr:cNvPr id="626" name="テキスト ボックス 625"/>
        <xdr:cNvSpPr txBox="1"/>
      </xdr:nvSpPr>
      <xdr:spPr>
        <a:xfrm>
          <a:off x="15214111" y="1335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19483</xdr:rowOff>
    </xdr:from>
    <xdr:to>
      <xdr:col>21</xdr:col>
      <xdr:colOff>212725</xdr:colOff>
      <xdr:row>77</xdr:row>
      <xdr:rowOff>121083</xdr:rowOff>
    </xdr:to>
    <xdr:sp macro="" textlink="">
      <xdr:nvSpPr>
        <xdr:cNvPr id="627" name="円/楕円 626"/>
        <xdr:cNvSpPr/>
      </xdr:nvSpPr>
      <xdr:spPr>
        <a:xfrm>
          <a:off x="14541500" y="132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112210</xdr:rowOff>
    </xdr:from>
    <xdr:ext cx="534377" cy="259045"/>
    <xdr:sp macro="" textlink="">
      <xdr:nvSpPr>
        <xdr:cNvPr id="628" name="テキスト ボックス 627"/>
        <xdr:cNvSpPr txBox="1"/>
      </xdr:nvSpPr>
      <xdr:spPr>
        <a:xfrm>
          <a:off x="14325111" y="1331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68507</xdr:rowOff>
    </xdr:from>
    <xdr:to>
      <xdr:col>20</xdr:col>
      <xdr:colOff>9525</xdr:colOff>
      <xdr:row>77</xdr:row>
      <xdr:rowOff>170107</xdr:rowOff>
    </xdr:to>
    <xdr:sp macro="" textlink="">
      <xdr:nvSpPr>
        <xdr:cNvPr id="629" name="円/楕円 628"/>
        <xdr:cNvSpPr/>
      </xdr:nvSpPr>
      <xdr:spPr>
        <a:xfrm>
          <a:off x="13652500" y="1327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161234</xdr:rowOff>
    </xdr:from>
    <xdr:ext cx="534377" cy="259045"/>
    <xdr:sp macro="" textlink="">
      <xdr:nvSpPr>
        <xdr:cNvPr id="630" name="テキスト ボックス 629"/>
        <xdr:cNvSpPr txBox="1"/>
      </xdr:nvSpPr>
      <xdr:spPr>
        <a:xfrm>
          <a:off x="13436111" y="1336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102569</xdr:rowOff>
    </xdr:from>
    <xdr:to>
      <xdr:col>18</xdr:col>
      <xdr:colOff>492125</xdr:colOff>
      <xdr:row>77</xdr:row>
      <xdr:rowOff>32719</xdr:rowOff>
    </xdr:to>
    <xdr:sp macro="" textlink="">
      <xdr:nvSpPr>
        <xdr:cNvPr id="631" name="円/楕円 630"/>
        <xdr:cNvSpPr/>
      </xdr:nvSpPr>
      <xdr:spPr>
        <a:xfrm>
          <a:off x="12763500" y="1313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23846</xdr:rowOff>
    </xdr:from>
    <xdr:ext cx="534377" cy="259045"/>
    <xdr:sp macro="" textlink="">
      <xdr:nvSpPr>
        <xdr:cNvPr id="632" name="テキスト ボックス 631"/>
        <xdr:cNvSpPr txBox="1"/>
      </xdr:nvSpPr>
      <xdr:spPr>
        <a:xfrm>
          <a:off x="12547111" y="1322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94790</xdr:rowOff>
    </xdr:from>
    <xdr:to>
      <xdr:col>23</xdr:col>
      <xdr:colOff>517525</xdr:colOff>
      <xdr:row>98</xdr:row>
      <xdr:rowOff>101268</xdr:rowOff>
    </xdr:to>
    <xdr:cxnSp macro="">
      <xdr:nvCxnSpPr>
        <xdr:cNvPr id="659" name="直線コネクタ 658"/>
        <xdr:cNvCxnSpPr/>
      </xdr:nvCxnSpPr>
      <xdr:spPr>
        <a:xfrm flipV="1">
          <a:off x="15481300" y="16896890"/>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90314</xdr:rowOff>
    </xdr:from>
    <xdr:to>
      <xdr:col>22</xdr:col>
      <xdr:colOff>365125</xdr:colOff>
      <xdr:row>98</xdr:row>
      <xdr:rowOff>101268</xdr:rowOff>
    </xdr:to>
    <xdr:cxnSp macro="">
      <xdr:nvCxnSpPr>
        <xdr:cNvPr id="662" name="直線コネクタ 661"/>
        <xdr:cNvCxnSpPr/>
      </xdr:nvCxnSpPr>
      <xdr:spPr>
        <a:xfrm>
          <a:off x="14592300" y="16892414"/>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59461</xdr:rowOff>
    </xdr:from>
    <xdr:to>
      <xdr:col>21</xdr:col>
      <xdr:colOff>161925</xdr:colOff>
      <xdr:row>98</xdr:row>
      <xdr:rowOff>90314</xdr:rowOff>
    </xdr:to>
    <xdr:cxnSp macro="">
      <xdr:nvCxnSpPr>
        <xdr:cNvPr id="665" name="直線コネクタ 664"/>
        <xdr:cNvCxnSpPr/>
      </xdr:nvCxnSpPr>
      <xdr:spPr>
        <a:xfrm>
          <a:off x="13703300" y="16861561"/>
          <a:ext cx="889000" cy="3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59461</xdr:rowOff>
    </xdr:from>
    <xdr:to>
      <xdr:col>19</xdr:col>
      <xdr:colOff>644525</xdr:colOff>
      <xdr:row>98</xdr:row>
      <xdr:rowOff>69309</xdr:rowOff>
    </xdr:to>
    <xdr:cxnSp macro="">
      <xdr:nvCxnSpPr>
        <xdr:cNvPr id="668" name="直線コネクタ 667"/>
        <xdr:cNvCxnSpPr/>
      </xdr:nvCxnSpPr>
      <xdr:spPr>
        <a:xfrm flipV="1">
          <a:off x="12814300" y="16861561"/>
          <a:ext cx="889000" cy="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43990</xdr:rowOff>
    </xdr:from>
    <xdr:to>
      <xdr:col>23</xdr:col>
      <xdr:colOff>568325</xdr:colOff>
      <xdr:row>98</xdr:row>
      <xdr:rowOff>145590</xdr:rowOff>
    </xdr:to>
    <xdr:sp macro="" textlink="">
      <xdr:nvSpPr>
        <xdr:cNvPr id="678" name="円/楕円 677"/>
        <xdr:cNvSpPr/>
      </xdr:nvSpPr>
      <xdr:spPr>
        <a:xfrm>
          <a:off x="16268700" y="168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3055</xdr:rowOff>
    </xdr:from>
    <xdr:ext cx="469744" cy="259045"/>
    <xdr:sp macro="" textlink="">
      <xdr:nvSpPr>
        <xdr:cNvPr id="679" name="積立金該当値テキスト"/>
        <xdr:cNvSpPr txBox="1"/>
      </xdr:nvSpPr>
      <xdr:spPr>
        <a:xfrm>
          <a:off x="16370300" y="1680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50468</xdr:rowOff>
    </xdr:from>
    <xdr:to>
      <xdr:col>22</xdr:col>
      <xdr:colOff>415925</xdr:colOff>
      <xdr:row>98</xdr:row>
      <xdr:rowOff>152068</xdr:rowOff>
    </xdr:to>
    <xdr:sp macro="" textlink="">
      <xdr:nvSpPr>
        <xdr:cNvPr id="680" name="円/楕円 679"/>
        <xdr:cNvSpPr/>
      </xdr:nvSpPr>
      <xdr:spPr>
        <a:xfrm>
          <a:off x="15430500" y="1685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143195</xdr:rowOff>
    </xdr:from>
    <xdr:ext cx="469744" cy="259045"/>
    <xdr:sp macro="" textlink="">
      <xdr:nvSpPr>
        <xdr:cNvPr id="681" name="テキスト ボックス 680"/>
        <xdr:cNvSpPr txBox="1"/>
      </xdr:nvSpPr>
      <xdr:spPr>
        <a:xfrm>
          <a:off x="15246427" y="169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39514</xdr:rowOff>
    </xdr:from>
    <xdr:to>
      <xdr:col>21</xdr:col>
      <xdr:colOff>212725</xdr:colOff>
      <xdr:row>98</xdr:row>
      <xdr:rowOff>141114</xdr:rowOff>
    </xdr:to>
    <xdr:sp macro="" textlink="">
      <xdr:nvSpPr>
        <xdr:cNvPr id="682" name="円/楕円 681"/>
        <xdr:cNvSpPr/>
      </xdr:nvSpPr>
      <xdr:spPr>
        <a:xfrm>
          <a:off x="14541500" y="1684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132241</xdr:rowOff>
    </xdr:from>
    <xdr:ext cx="534377" cy="259045"/>
    <xdr:sp macro="" textlink="">
      <xdr:nvSpPr>
        <xdr:cNvPr id="683" name="テキスト ボックス 682"/>
        <xdr:cNvSpPr txBox="1"/>
      </xdr:nvSpPr>
      <xdr:spPr>
        <a:xfrm>
          <a:off x="14325111" y="1693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8661</xdr:rowOff>
    </xdr:from>
    <xdr:to>
      <xdr:col>20</xdr:col>
      <xdr:colOff>9525</xdr:colOff>
      <xdr:row>98</xdr:row>
      <xdr:rowOff>110261</xdr:rowOff>
    </xdr:to>
    <xdr:sp macro="" textlink="">
      <xdr:nvSpPr>
        <xdr:cNvPr id="684" name="円/楕円 683"/>
        <xdr:cNvSpPr/>
      </xdr:nvSpPr>
      <xdr:spPr>
        <a:xfrm>
          <a:off x="13652500" y="168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101388</xdr:rowOff>
    </xdr:from>
    <xdr:ext cx="534377" cy="259045"/>
    <xdr:sp macro="" textlink="">
      <xdr:nvSpPr>
        <xdr:cNvPr id="685" name="テキスト ボックス 684"/>
        <xdr:cNvSpPr txBox="1"/>
      </xdr:nvSpPr>
      <xdr:spPr>
        <a:xfrm>
          <a:off x="13436111" y="169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18509</xdr:rowOff>
    </xdr:from>
    <xdr:to>
      <xdr:col>18</xdr:col>
      <xdr:colOff>492125</xdr:colOff>
      <xdr:row>98</xdr:row>
      <xdr:rowOff>120109</xdr:rowOff>
    </xdr:to>
    <xdr:sp macro="" textlink="">
      <xdr:nvSpPr>
        <xdr:cNvPr id="686" name="円/楕円 685"/>
        <xdr:cNvSpPr/>
      </xdr:nvSpPr>
      <xdr:spPr>
        <a:xfrm>
          <a:off x="12763500" y="1682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111236</xdr:rowOff>
    </xdr:from>
    <xdr:ext cx="534377" cy="259045"/>
    <xdr:sp macro="" textlink="">
      <xdr:nvSpPr>
        <xdr:cNvPr id="687" name="テキスト ボックス 686"/>
        <xdr:cNvSpPr txBox="1"/>
      </xdr:nvSpPr>
      <xdr:spPr>
        <a:xfrm>
          <a:off x="12547111" y="1691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82870</xdr:rowOff>
    </xdr:from>
    <xdr:to>
      <xdr:col>32</xdr:col>
      <xdr:colOff>187325</xdr:colOff>
      <xdr:row>38</xdr:row>
      <xdr:rowOff>117891</xdr:rowOff>
    </xdr:to>
    <xdr:cxnSp macro="">
      <xdr:nvCxnSpPr>
        <xdr:cNvPr id="714" name="直線コネクタ 713"/>
        <xdr:cNvCxnSpPr/>
      </xdr:nvCxnSpPr>
      <xdr:spPr>
        <a:xfrm>
          <a:off x="21323300" y="6597970"/>
          <a:ext cx="8382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66411</xdr:rowOff>
    </xdr:from>
    <xdr:to>
      <xdr:col>31</xdr:col>
      <xdr:colOff>34925</xdr:colOff>
      <xdr:row>38</xdr:row>
      <xdr:rowOff>82870</xdr:rowOff>
    </xdr:to>
    <xdr:cxnSp macro="">
      <xdr:nvCxnSpPr>
        <xdr:cNvPr id="717" name="直線コネクタ 716"/>
        <xdr:cNvCxnSpPr/>
      </xdr:nvCxnSpPr>
      <xdr:spPr>
        <a:xfrm>
          <a:off x="20434300" y="658151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66411</xdr:rowOff>
    </xdr:from>
    <xdr:to>
      <xdr:col>29</xdr:col>
      <xdr:colOff>517525</xdr:colOff>
      <xdr:row>38</xdr:row>
      <xdr:rowOff>81544</xdr:rowOff>
    </xdr:to>
    <xdr:cxnSp macro="">
      <xdr:nvCxnSpPr>
        <xdr:cNvPr id="720" name="直線コネクタ 719"/>
        <xdr:cNvCxnSpPr/>
      </xdr:nvCxnSpPr>
      <xdr:spPr>
        <a:xfrm flipV="1">
          <a:off x="19545300" y="6581511"/>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2" name="テキスト ボックス 721"/>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73223</xdr:rowOff>
    </xdr:from>
    <xdr:to>
      <xdr:col>28</xdr:col>
      <xdr:colOff>314325</xdr:colOff>
      <xdr:row>38</xdr:row>
      <xdr:rowOff>81544</xdr:rowOff>
    </xdr:to>
    <xdr:cxnSp macro="">
      <xdr:nvCxnSpPr>
        <xdr:cNvPr id="723" name="直線コネクタ 722"/>
        <xdr:cNvCxnSpPr/>
      </xdr:nvCxnSpPr>
      <xdr:spPr>
        <a:xfrm>
          <a:off x="18656300" y="6588323"/>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67091</xdr:rowOff>
    </xdr:from>
    <xdr:to>
      <xdr:col>32</xdr:col>
      <xdr:colOff>238125</xdr:colOff>
      <xdr:row>38</xdr:row>
      <xdr:rowOff>168691</xdr:rowOff>
    </xdr:to>
    <xdr:sp macro="" textlink="">
      <xdr:nvSpPr>
        <xdr:cNvPr id="733" name="円/楕円 732"/>
        <xdr:cNvSpPr/>
      </xdr:nvSpPr>
      <xdr:spPr>
        <a:xfrm>
          <a:off x="22110700" y="658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153468</xdr:rowOff>
    </xdr:from>
    <xdr:ext cx="378565" cy="259045"/>
    <xdr:sp macro="" textlink="">
      <xdr:nvSpPr>
        <xdr:cNvPr id="734" name="投資及び出資金該当値テキスト"/>
        <xdr:cNvSpPr txBox="1"/>
      </xdr:nvSpPr>
      <xdr:spPr>
        <a:xfrm>
          <a:off x="22212300" y="6497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32070</xdr:rowOff>
    </xdr:from>
    <xdr:to>
      <xdr:col>31</xdr:col>
      <xdr:colOff>85725</xdr:colOff>
      <xdr:row>38</xdr:row>
      <xdr:rowOff>133670</xdr:rowOff>
    </xdr:to>
    <xdr:sp macro="" textlink="">
      <xdr:nvSpPr>
        <xdr:cNvPr id="735" name="円/楕円 734"/>
        <xdr:cNvSpPr/>
      </xdr:nvSpPr>
      <xdr:spPr>
        <a:xfrm>
          <a:off x="21272500" y="6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124797</xdr:rowOff>
    </xdr:from>
    <xdr:ext cx="469744" cy="259045"/>
    <xdr:sp macro="" textlink="">
      <xdr:nvSpPr>
        <xdr:cNvPr id="736" name="テキスト ボックス 735"/>
        <xdr:cNvSpPr txBox="1"/>
      </xdr:nvSpPr>
      <xdr:spPr>
        <a:xfrm>
          <a:off x="21088427" y="663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15611</xdr:rowOff>
    </xdr:from>
    <xdr:to>
      <xdr:col>29</xdr:col>
      <xdr:colOff>568325</xdr:colOff>
      <xdr:row>38</xdr:row>
      <xdr:rowOff>117211</xdr:rowOff>
    </xdr:to>
    <xdr:sp macro="" textlink="">
      <xdr:nvSpPr>
        <xdr:cNvPr id="737" name="円/楕円 736"/>
        <xdr:cNvSpPr/>
      </xdr:nvSpPr>
      <xdr:spPr>
        <a:xfrm>
          <a:off x="20383500" y="65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133738</xdr:rowOff>
    </xdr:from>
    <xdr:ext cx="469744" cy="259045"/>
    <xdr:sp macro="" textlink="">
      <xdr:nvSpPr>
        <xdr:cNvPr id="738" name="テキスト ボックス 737"/>
        <xdr:cNvSpPr txBox="1"/>
      </xdr:nvSpPr>
      <xdr:spPr>
        <a:xfrm>
          <a:off x="20199427" y="630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30744</xdr:rowOff>
    </xdr:from>
    <xdr:to>
      <xdr:col>28</xdr:col>
      <xdr:colOff>365125</xdr:colOff>
      <xdr:row>38</xdr:row>
      <xdr:rowOff>132344</xdr:rowOff>
    </xdr:to>
    <xdr:sp macro="" textlink="">
      <xdr:nvSpPr>
        <xdr:cNvPr id="739" name="円/楕円 738"/>
        <xdr:cNvSpPr/>
      </xdr:nvSpPr>
      <xdr:spPr>
        <a:xfrm>
          <a:off x="19494500" y="65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123471</xdr:rowOff>
    </xdr:from>
    <xdr:ext cx="469744" cy="259045"/>
    <xdr:sp macro="" textlink="">
      <xdr:nvSpPr>
        <xdr:cNvPr id="740" name="テキスト ボックス 739"/>
        <xdr:cNvSpPr txBox="1"/>
      </xdr:nvSpPr>
      <xdr:spPr>
        <a:xfrm>
          <a:off x="19310427" y="66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22423</xdr:rowOff>
    </xdr:from>
    <xdr:to>
      <xdr:col>27</xdr:col>
      <xdr:colOff>161925</xdr:colOff>
      <xdr:row>38</xdr:row>
      <xdr:rowOff>124023</xdr:rowOff>
    </xdr:to>
    <xdr:sp macro="" textlink="">
      <xdr:nvSpPr>
        <xdr:cNvPr id="741" name="円/楕円 740"/>
        <xdr:cNvSpPr/>
      </xdr:nvSpPr>
      <xdr:spPr>
        <a:xfrm>
          <a:off x="18605500" y="65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115150</xdr:rowOff>
    </xdr:from>
    <xdr:ext cx="469744" cy="259045"/>
    <xdr:sp macro="" textlink="">
      <xdr:nvSpPr>
        <xdr:cNvPr id="742" name="テキスト ボックス 741"/>
        <xdr:cNvSpPr txBox="1"/>
      </xdr:nvSpPr>
      <xdr:spPr>
        <a:xfrm>
          <a:off x="18421427" y="663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120955</xdr:rowOff>
    </xdr:from>
    <xdr:to>
      <xdr:col>32</xdr:col>
      <xdr:colOff>187325</xdr:colOff>
      <xdr:row>54</xdr:row>
      <xdr:rowOff>129070</xdr:rowOff>
    </xdr:to>
    <xdr:cxnSp macro="">
      <xdr:nvCxnSpPr>
        <xdr:cNvPr id="771" name="直線コネクタ 770"/>
        <xdr:cNvCxnSpPr/>
      </xdr:nvCxnSpPr>
      <xdr:spPr>
        <a:xfrm flipV="1">
          <a:off x="21323300" y="9379255"/>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72"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129070</xdr:rowOff>
    </xdr:from>
    <xdr:to>
      <xdr:col>31</xdr:col>
      <xdr:colOff>34925</xdr:colOff>
      <xdr:row>54</xdr:row>
      <xdr:rowOff>140767</xdr:rowOff>
    </xdr:to>
    <xdr:cxnSp macro="">
      <xdr:nvCxnSpPr>
        <xdr:cNvPr id="774" name="直線コネクタ 773"/>
        <xdr:cNvCxnSpPr/>
      </xdr:nvCxnSpPr>
      <xdr:spPr>
        <a:xfrm flipV="1">
          <a:off x="20434300" y="9387370"/>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166616</xdr:rowOff>
    </xdr:from>
    <xdr:ext cx="469744" cy="259045"/>
    <xdr:sp macro="" textlink="">
      <xdr:nvSpPr>
        <xdr:cNvPr id="776" name="テキスト ボックス 775"/>
        <xdr:cNvSpPr txBox="1"/>
      </xdr:nvSpPr>
      <xdr:spPr>
        <a:xfrm>
          <a:off x="21088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140767</xdr:rowOff>
    </xdr:from>
    <xdr:to>
      <xdr:col>29</xdr:col>
      <xdr:colOff>517525</xdr:colOff>
      <xdr:row>54</xdr:row>
      <xdr:rowOff>156349</xdr:rowOff>
    </xdr:to>
    <xdr:cxnSp macro="">
      <xdr:nvCxnSpPr>
        <xdr:cNvPr id="777" name="直線コネクタ 776"/>
        <xdr:cNvCxnSpPr/>
      </xdr:nvCxnSpPr>
      <xdr:spPr>
        <a:xfrm flipV="1">
          <a:off x="19545300" y="9399067"/>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154309</xdr:rowOff>
    </xdr:from>
    <xdr:ext cx="469744" cy="259045"/>
    <xdr:sp macro="" textlink="">
      <xdr:nvSpPr>
        <xdr:cNvPr id="779" name="テキスト ボックス 778"/>
        <xdr:cNvSpPr txBox="1"/>
      </xdr:nvSpPr>
      <xdr:spPr>
        <a:xfrm>
          <a:off x="20199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156349</xdr:rowOff>
    </xdr:from>
    <xdr:to>
      <xdr:col>28</xdr:col>
      <xdr:colOff>314325</xdr:colOff>
      <xdr:row>54</xdr:row>
      <xdr:rowOff>159017</xdr:rowOff>
    </xdr:to>
    <xdr:cxnSp macro="">
      <xdr:nvCxnSpPr>
        <xdr:cNvPr id="780" name="直線コネクタ 779"/>
        <xdr:cNvCxnSpPr/>
      </xdr:nvCxnSpPr>
      <xdr:spPr>
        <a:xfrm flipV="1">
          <a:off x="18656300" y="941464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150347</xdr:rowOff>
    </xdr:from>
    <xdr:ext cx="469744" cy="259045"/>
    <xdr:sp macro="" textlink="">
      <xdr:nvSpPr>
        <xdr:cNvPr id="782" name="テキスト ボックス 781"/>
        <xdr:cNvSpPr txBox="1"/>
      </xdr:nvSpPr>
      <xdr:spPr>
        <a:xfrm>
          <a:off x="19310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135755</xdr:rowOff>
    </xdr:from>
    <xdr:ext cx="469744" cy="259045"/>
    <xdr:sp macro="" textlink="">
      <xdr:nvSpPr>
        <xdr:cNvPr id="784" name="テキスト ボックス 783"/>
        <xdr:cNvSpPr txBox="1"/>
      </xdr:nvSpPr>
      <xdr:spPr>
        <a:xfrm>
          <a:off x="18421427" y="990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70155</xdr:rowOff>
    </xdr:from>
    <xdr:to>
      <xdr:col>32</xdr:col>
      <xdr:colOff>238125</xdr:colOff>
      <xdr:row>55</xdr:row>
      <xdr:rowOff>305</xdr:rowOff>
    </xdr:to>
    <xdr:sp macro="" textlink="">
      <xdr:nvSpPr>
        <xdr:cNvPr id="790" name="円/楕円 789"/>
        <xdr:cNvSpPr/>
      </xdr:nvSpPr>
      <xdr:spPr>
        <a:xfrm>
          <a:off x="22110700" y="932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93032</xdr:rowOff>
    </xdr:from>
    <xdr:ext cx="534377" cy="259045"/>
    <xdr:sp macro="" textlink="">
      <xdr:nvSpPr>
        <xdr:cNvPr id="791" name="貸付金該当値テキスト"/>
        <xdr:cNvSpPr txBox="1"/>
      </xdr:nvSpPr>
      <xdr:spPr>
        <a:xfrm>
          <a:off x="22212300" y="917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20,492</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78270</xdr:rowOff>
    </xdr:from>
    <xdr:to>
      <xdr:col>31</xdr:col>
      <xdr:colOff>85725</xdr:colOff>
      <xdr:row>55</xdr:row>
      <xdr:rowOff>8420</xdr:rowOff>
    </xdr:to>
    <xdr:sp macro="" textlink="">
      <xdr:nvSpPr>
        <xdr:cNvPr id="792" name="円/楕円 791"/>
        <xdr:cNvSpPr/>
      </xdr:nvSpPr>
      <xdr:spPr>
        <a:xfrm>
          <a:off x="21272500" y="93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24947</xdr:rowOff>
    </xdr:from>
    <xdr:ext cx="534377" cy="259045"/>
    <xdr:sp macro="" textlink="">
      <xdr:nvSpPr>
        <xdr:cNvPr id="793" name="テキスト ボックス 792"/>
        <xdr:cNvSpPr txBox="1"/>
      </xdr:nvSpPr>
      <xdr:spPr>
        <a:xfrm>
          <a:off x="21056111" y="91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20,279</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89967</xdr:rowOff>
    </xdr:from>
    <xdr:to>
      <xdr:col>29</xdr:col>
      <xdr:colOff>568325</xdr:colOff>
      <xdr:row>55</xdr:row>
      <xdr:rowOff>20117</xdr:rowOff>
    </xdr:to>
    <xdr:sp macro="" textlink="">
      <xdr:nvSpPr>
        <xdr:cNvPr id="794" name="円/楕円 793"/>
        <xdr:cNvSpPr/>
      </xdr:nvSpPr>
      <xdr:spPr>
        <a:xfrm>
          <a:off x="20383500" y="934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36644</xdr:rowOff>
    </xdr:from>
    <xdr:ext cx="534377" cy="259045"/>
    <xdr:sp macro="" textlink="">
      <xdr:nvSpPr>
        <xdr:cNvPr id="795" name="テキスト ボックス 794"/>
        <xdr:cNvSpPr txBox="1"/>
      </xdr:nvSpPr>
      <xdr:spPr>
        <a:xfrm>
          <a:off x="20167111" y="91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19,972</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105549</xdr:rowOff>
    </xdr:from>
    <xdr:to>
      <xdr:col>28</xdr:col>
      <xdr:colOff>365125</xdr:colOff>
      <xdr:row>55</xdr:row>
      <xdr:rowOff>35699</xdr:rowOff>
    </xdr:to>
    <xdr:sp macro="" textlink="">
      <xdr:nvSpPr>
        <xdr:cNvPr id="796" name="円/楕円 795"/>
        <xdr:cNvSpPr/>
      </xdr:nvSpPr>
      <xdr:spPr>
        <a:xfrm>
          <a:off x="19494500" y="93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52226</xdr:rowOff>
    </xdr:from>
    <xdr:ext cx="534377" cy="259045"/>
    <xdr:sp macro="" textlink="">
      <xdr:nvSpPr>
        <xdr:cNvPr id="797" name="テキスト ボックス 796"/>
        <xdr:cNvSpPr txBox="1"/>
      </xdr:nvSpPr>
      <xdr:spPr>
        <a:xfrm>
          <a:off x="19278111" y="91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19,563</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108217</xdr:rowOff>
    </xdr:from>
    <xdr:to>
      <xdr:col>27</xdr:col>
      <xdr:colOff>161925</xdr:colOff>
      <xdr:row>55</xdr:row>
      <xdr:rowOff>38367</xdr:rowOff>
    </xdr:to>
    <xdr:sp macro="" textlink="">
      <xdr:nvSpPr>
        <xdr:cNvPr id="798" name="円/楕円 797"/>
        <xdr:cNvSpPr/>
      </xdr:nvSpPr>
      <xdr:spPr>
        <a:xfrm>
          <a:off x="18605500" y="936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54894</xdr:rowOff>
    </xdr:from>
    <xdr:ext cx="534377" cy="259045"/>
    <xdr:sp macro="" textlink="">
      <xdr:nvSpPr>
        <xdr:cNvPr id="799" name="テキスト ボックス 798"/>
        <xdr:cNvSpPr txBox="1"/>
      </xdr:nvSpPr>
      <xdr:spPr>
        <a:xfrm>
          <a:off x="18389111" y="9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63032</xdr:rowOff>
    </xdr:from>
    <xdr:to>
      <xdr:col>32</xdr:col>
      <xdr:colOff>187325</xdr:colOff>
      <xdr:row>75</xdr:row>
      <xdr:rowOff>118364</xdr:rowOff>
    </xdr:to>
    <xdr:cxnSp macro="">
      <xdr:nvCxnSpPr>
        <xdr:cNvPr id="830" name="直線コネクタ 829"/>
        <xdr:cNvCxnSpPr/>
      </xdr:nvCxnSpPr>
      <xdr:spPr>
        <a:xfrm flipV="1">
          <a:off x="21323300" y="12921782"/>
          <a:ext cx="838200" cy="5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31"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118364</xdr:rowOff>
    </xdr:from>
    <xdr:to>
      <xdr:col>31</xdr:col>
      <xdr:colOff>34925</xdr:colOff>
      <xdr:row>75</xdr:row>
      <xdr:rowOff>147428</xdr:rowOff>
    </xdr:to>
    <xdr:cxnSp macro="">
      <xdr:nvCxnSpPr>
        <xdr:cNvPr id="833" name="直線コネクタ 832"/>
        <xdr:cNvCxnSpPr/>
      </xdr:nvCxnSpPr>
      <xdr:spPr>
        <a:xfrm flipV="1">
          <a:off x="20434300" y="12977114"/>
          <a:ext cx="889000" cy="2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15566</xdr:rowOff>
    </xdr:from>
    <xdr:ext cx="534377" cy="259045"/>
    <xdr:sp macro="" textlink="">
      <xdr:nvSpPr>
        <xdr:cNvPr id="835" name="テキスト ボックス 834"/>
        <xdr:cNvSpPr txBox="1"/>
      </xdr:nvSpPr>
      <xdr:spPr>
        <a:xfrm>
          <a:off x="21056111" y="130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147428</xdr:rowOff>
    </xdr:from>
    <xdr:to>
      <xdr:col>29</xdr:col>
      <xdr:colOff>517525</xdr:colOff>
      <xdr:row>75</xdr:row>
      <xdr:rowOff>157531</xdr:rowOff>
    </xdr:to>
    <xdr:cxnSp macro="">
      <xdr:nvCxnSpPr>
        <xdr:cNvPr id="836" name="直線コネクタ 835"/>
        <xdr:cNvCxnSpPr/>
      </xdr:nvCxnSpPr>
      <xdr:spPr>
        <a:xfrm flipV="1">
          <a:off x="19545300" y="13006178"/>
          <a:ext cx="889000" cy="1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23838</xdr:rowOff>
    </xdr:from>
    <xdr:ext cx="534377" cy="259045"/>
    <xdr:sp macro="" textlink="">
      <xdr:nvSpPr>
        <xdr:cNvPr id="838" name="テキスト ボックス 837"/>
        <xdr:cNvSpPr txBox="1"/>
      </xdr:nvSpPr>
      <xdr:spPr>
        <a:xfrm>
          <a:off x="20167111" y="1305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157531</xdr:rowOff>
    </xdr:from>
    <xdr:to>
      <xdr:col>28</xdr:col>
      <xdr:colOff>314325</xdr:colOff>
      <xdr:row>76</xdr:row>
      <xdr:rowOff>7406</xdr:rowOff>
    </xdr:to>
    <xdr:cxnSp macro="">
      <xdr:nvCxnSpPr>
        <xdr:cNvPr id="839" name="直線コネクタ 838"/>
        <xdr:cNvCxnSpPr/>
      </xdr:nvCxnSpPr>
      <xdr:spPr>
        <a:xfrm flipV="1">
          <a:off x="18656300" y="13016281"/>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41539</xdr:rowOff>
    </xdr:from>
    <xdr:ext cx="534377" cy="259045"/>
    <xdr:sp macro="" textlink="">
      <xdr:nvSpPr>
        <xdr:cNvPr id="841" name="テキスト ボックス 840"/>
        <xdr:cNvSpPr txBox="1"/>
      </xdr:nvSpPr>
      <xdr:spPr>
        <a:xfrm>
          <a:off x="19278111" y="130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63692</xdr:rowOff>
    </xdr:from>
    <xdr:ext cx="534377" cy="259045"/>
    <xdr:sp macro="" textlink="">
      <xdr:nvSpPr>
        <xdr:cNvPr id="843" name="テキスト ボックス 842"/>
        <xdr:cNvSpPr txBox="1"/>
      </xdr:nvSpPr>
      <xdr:spPr>
        <a:xfrm>
          <a:off x="18389111" y="13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12232</xdr:rowOff>
    </xdr:from>
    <xdr:to>
      <xdr:col>32</xdr:col>
      <xdr:colOff>238125</xdr:colOff>
      <xdr:row>75</xdr:row>
      <xdr:rowOff>113832</xdr:rowOff>
    </xdr:to>
    <xdr:sp macro="" textlink="">
      <xdr:nvSpPr>
        <xdr:cNvPr id="849" name="円/楕円 848"/>
        <xdr:cNvSpPr/>
      </xdr:nvSpPr>
      <xdr:spPr>
        <a:xfrm>
          <a:off x="22110700" y="128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35109</xdr:rowOff>
    </xdr:from>
    <xdr:ext cx="534377" cy="259045"/>
    <xdr:sp macro="" textlink="">
      <xdr:nvSpPr>
        <xdr:cNvPr id="850" name="繰出金該当値テキスト"/>
        <xdr:cNvSpPr txBox="1"/>
      </xdr:nvSpPr>
      <xdr:spPr>
        <a:xfrm>
          <a:off x="22212300" y="1272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66,293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67564</xdr:rowOff>
    </xdr:from>
    <xdr:to>
      <xdr:col>31</xdr:col>
      <xdr:colOff>85725</xdr:colOff>
      <xdr:row>75</xdr:row>
      <xdr:rowOff>169165</xdr:rowOff>
    </xdr:to>
    <xdr:sp macro="" textlink="">
      <xdr:nvSpPr>
        <xdr:cNvPr id="851" name="円/楕円 850"/>
        <xdr:cNvSpPr/>
      </xdr:nvSpPr>
      <xdr:spPr>
        <a:xfrm>
          <a:off x="21272500" y="129263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14241</xdr:rowOff>
    </xdr:from>
    <xdr:ext cx="534377" cy="259045"/>
    <xdr:sp macro="" textlink="">
      <xdr:nvSpPr>
        <xdr:cNvPr id="852" name="テキスト ボックス 851"/>
        <xdr:cNvSpPr txBox="1"/>
      </xdr:nvSpPr>
      <xdr:spPr>
        <a:xfrm>
          <a:off x="21056111" y="127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96629</xdr:rowOff>
    </xdr:from>
    <xdr:to>
      <xdr:col>29</xdr:col>
      <xdr:colOff>568325</xdr:colOff>
      <xdr:row>76</xdr:row>
      <xdr:rowOff>26780</xdr:rowOff>
    </xdr:to>
    <xdr:sp macro="" textlink="">
      <xdr:nvSpPr>
        <xdr:cNvPr id="853" name="円/楕円 852"/>
        <xdr:cNvSpPr/>
      </xdr:nvSpPr>
      <xdr:spPr>
        <a:xfrm>
          <a:off x="20383500" y="129553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43306</xdr:rowOff>
    </xdr:from>
    <xdr:ext cx="534377" cy="259045"/>
    <xdr:sp macro="" textlink="">
      <xdr:nvSpPr>
        <xdr:cNvPr id="854" name="テキスト ボックス 853"/>
        <xdr:cNvSpPr txBox="1"/>
      </xdr:nvSpPr>
      <xdr:spPr>
        <a:xfrm>
          <a:off x="20167111" y="1273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106731</xdr:rowOff>
    </xdr:from>
    <xdr:to>
      <xdr:col>28</xdr:col>
      <xdr:colOff>365125</xdr:colOff>
      <xdr:row>76</xdr:row>
      <xdr:rowOff>36881</xdr:rowOff>
    </xdr:to>
    <xdr:sp macro="" textlink="">
      <xdr:nvSpPr>
        <xdr:cNvPr id="855" name="円/楕円 854"/>
        <xdr:cNvSpPr/>
      </xdr:nvSpPr>
      <xdr:spPr>
        <a:xfrm>
          <a:off x="19494500" y="1296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53408</xdr:rowOff>
    </xdr:from>
    <xdr:ext cx="534377" cy="259045"/>
    <xdr:sp macro="" textlink="">
      <xdr:nvSpPr>
        <xdr:cNvPr id="856" name="テキスト ボックス 855"/>
        <xdr:cNvSpPr txBox="1"/>
      </xdr:nvSpPr>
      <xdr:spPr>
        <a:xfrm>
          <a:off x="19278111" y="1274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128056</xdr:rowOff>
    </xdr:from>
    <xdr:to>
      <xdr:col>27</xdr:col>
      <xdr:colOff>161925</xdr:colOff>
      <xdr:row>76</xdr:row>
      <xdr:rowOff>58206</xdr:rowOff>
    </xdr:to>
    <xdr:sp macro="" textlink="">
      <xdr:nvSpPr>
        <xdr:cNvPr id="857" name="円/楕円 856"/>
        <xdr:cNvSpPr/>
      </xdr:nvSpPr>
      <xdr:spPr>
        <a:xfrm>
          <a:off x="18605500" y="129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74733</xdr:rowOff>
    </xdr:from>
    <xdr:ext cx="534377" cy="259045"/>
    <xdr:sp macro="" textlink="">
      <xdr:nvSpPr>
        <xdr:cNvPr id="858" name="テキスト ボックス 857"/>
        <xdr:cNvSpPr txBox="1"/>
      </xdr:nvSpPr>
      <xdr:spPr>
        <a:xfrm>
          <a:off x="18389111" y="1276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歳出総決算額は住民一人当たり</a:t>
          </a:r>
          <a:r>
            <a:rPr kumimoji="1" lang="en-US" altLang="ja-JP" sz="1300">
              <a:latin typeface="ＭＳ Ｐゴシック"/>
            </a:rPr>
            <a:t>463,627</a:t>
          </a:r>
          <a:r>
            <a:rPr kumimoji="1" lang="ja-JP" altLang="en-US" sz="1300">
              <a:latin typeface="ＭＳ Ｐゴシック"/>
            </a:rPr>
            <a:t>円となっている。主な構成項目のひとつである人件費については、職員数の適正管理計画に基づき削減を図ってきたが下げ止まりの傾向にある。また、扶助費については高齢化が進んでおり今後も増加が見込まれること、維持補修費については多くの施設で老朽化が進んでいること、普通建設事業費については、駅周辺整備事業等の大型建設事業を控えていることから、今後は、公共施設の維持管理費、委託料などの比較的に割合の高い物件費について、類似公共施設の統廃合などによる経費削減に努めていくともに、事業の優先順位を踏まえた選択投資、事業費の圧縮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31,128
30,754
134.07
14,918,456
14,431,789
434,966
8,270,280
14,096,282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13317</xdr:rowOff>
    </xdr:from>
    <xdr:to>
      <xdr:col>6</xdr:col>
      <xdr:colOff>511175</xdr:colOff>
      <xdr:row>34</xdr:row>
      <xdr:rowOff>85816</xdr:rowOff>
    </xdr:to>
    <xdr:cxnSp macro="">
      <xdr:nvCxnSpPr>
        <xdr:cNvPr id="63" name="直線コネクタ 62"/>
        <xdr:cNvCxnSpPr/>
      </xdr:nvCxnSpPr>
      <xdr:spPr>
        <a:xfrm flipV="1">
          <a:off x="3797300" y="5671167"/>
          <a:ext cx="838200" cy="2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85816</xdr:rowOff>
    </xdr:from>
    <xdr:to>
      <xdr:col>5</xdr:col>
      <xdr:colOff>358775</xdr:colOff>
      <xdr:row>34</xdr:row>
      <xdr:rowOff>126637</xdr:rowOff>
    </xdr:to>
    <xdr:cxnSp macro="">
      <xdr:nvCxnSpPr>
        <xdr:cNvPr id="66" name="直線コネクタ 65"/>
        <xdr:cNvCxnSpPr/>
      </xdr:nvCxnSpPr>
      <xdr:spPr>
        <a:xfrm flipV="1">
          <a:off x="2908300" y="59151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51199</xdr:rowOff>
    </xdr:from>
    <xdr:to>
      <xdr:col>4</xdr:col>
      <xdr:colOff>155575</xdr:colOff>
      <xdr:row>34</xdr:row>
      <xdr:rowOff>126637</xdr:rowOff>
    </xdr:to>
    <xdr:cxnSp macro="">
      <xdr:nvCxnSpPr>
        <xdr:cNvPr id="69" name="直線コネクタ 68"/>
        <xdr:cNvCxnSpPr/>
      </xdr:nvCxnSpPr>
      <xdr:spPr>
        <a:xfrm>
          <a:off x="2019300" y="588049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40749</xdr:rowOff>
    </xdr:from>
    <xdr:to>
      <xdr:col>2</xdr:col>
      <xdr:colOff>638175</xdr:colOff>
      <xdr:row>34</xdr:row>
      <xdr:rowOff>51199</xdr:rowOff>
    </xdr:to>
    <xdr:cxnSp macro="">
      <xdr:nvCxnSpPr>
        <xdr:cNvPr id="72" name="直線コネクタ 71"/>
        <xdr:cNvCxnSpPr/>
      </xdr:nvCxnSpPr>
      <xdr:spPr>
        <a:xfrm>
          <a:off x="1130300" y="5698599"/>
          <a:ext cx="889000" cy="18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74" name="テキスト ボックス 73"/>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139173</xdr:rowOff>
    </xdr:from>
    <xdr:ext cx="469744" cy="259045"/>
    <xdr:sp macro="" textlink="">
      <xdr:nvSpPr>
        <xdr:cNvPr id="76" name="テキスト ボックス 75"/>
        <xdr:cNvSpPr txBox="1"/>
      </xdr:nvSpPr>
      <xdr:spPr>
        <a:xfrm>
          <a:off x="895427" y="579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133967</xdr:rowOff>
    </xdr:from>
    <xdr:to>
      <xdr:col>6</xdr:col>
      <xdr:colOff>561975</xdr:colOff>
      <xdr:row>33</xdr:row>
      <xdr:rowOff>64117</xdr:rowOff>
    </xdr:to>
    <xdr:sp macro="" textlink="">
      <xdr:nvSpPr>
        <xdr:cNvPr id="82" name="円/楕円 81"/>
        <xdr:cNvSpPr/>
      </xdr:nvSpPr>
      <xdr:spPr>
        <a:xfrm>
          <a:off x="4584700" y="56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156844</xdr:rowOff>
    </xdr:from>
    <xdr:ext cx="469744" cy="259045"/>
    <xdr:sp macro="" textlink="">
      <xdr:nvSpPr>
        <xdr:cNvPr id="83" name="議会費該当値テキスト"/>
        <xdr:cNvSpPr txBox="1"/>
      </xdr:nvSpPr>
      <xdr:spPr>
        <a:xfrm>
          <a:off x="4686300" y="547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35016</xdr:rowOff>
    </xdr:from>
    <xdr:to>
      <xdr:col>5</xdr:col>
      <xdr:colOff>409575</xdr:colOff>
      <xdr:row>34</xdr:row>
      <xdr:rowOff>136616</xdr:rowOff>
    </xdr:to>
    <xdr:sp macro="" textlink="">
      <xdr:nvSpPr>
        <xdr:cNvPr id="84" name="円/楕円 83"/>
        <xdr:cNvSpPr/>
      </xdr:nvSpPr>
      <xdr:spPr>
        <a:xfrm>
          <a:off x="3746500" y="58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153143</xdr:rowOff>
    </xdr:from>
    <xdr:ext cx="469744" cy="259045"/>
    <xdr:sp macro="" textlink="">
      <xdr:nvSpPr>
        <xdr:cNvPr id="85" name="テキスト ボックス 84"/>
        <xdr:cNvSpPr txBox="1"/>
      </xdr:nvSpPr>
      <xdr:spPr>
        <a:xfrm>
          <a:off x="3562427" y="563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75837</xdr:rowOff>
    </xdr:from>
    <xdr:to>
      <xdr:col>4</xdr:col>
      <xdr:colOff>206375</xdr:colOff>
      <xdr:row>35</xdr:row>
      <xdr:rowOff>5987</xdr:rowOff>
    </xdr:to>
    <xdr:sp macro="" textlink="">
      <xdr:nvSpPr>
        <xdr:cNvPr id="86" name="円/楕円 85"/>
        <xdr:cNvSpPr/>
      </xdr:nvSpPr>
      <xdr:spPr>
        <a:xfrm>
          <a:off x="28575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22514</xdr:rowOff>
    </xdr:from>
    <xdr:ext cx="469744" cy="259045"/>
    <xdr:sp macro="" textlink="">
      <xdr:nvSpPr>
        <xdr:cNvPr id="87" name="テキスト ボックス 86"/>
        <xdr:cNvSpPr txBox="1"/>
      </xdr:nvSpPr>
      <xdr:spPr>
        <a:xfrm>
          <a:off x="2673427" y="568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399</xdr:rowOff>
    </xdr:from>
    <xdr:to>
      <xdr:col>3</xdr:col>
      <xdr:colOff>3175</xdr:colOff>
      <xdr:row>34</xdr:row>
      <xdr:rowOff>101999</xdr:rowOff>
    </xdr:to>
    <xdr:sp macro="" textlink="">
      <xdr:nvSpPr>
        <xdr:cNvPr id="88" name="円/楕円 87"/>
        <xdr:cNvSpPr/>
      </xdr:nvSpPr>
      <xdr:spPr>
        <a:xfrm>
          <a:off x="1968500" y="58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118526</xdr:rowOff>
    </xdr:from>
    <xdr:ext cx="469744" cy="259045"/>
    <xdr:sp macro="" textlink="">
      <xdr:nvSpPr>
        <xdr:cNvPr id="89" name="テキスト ボックス 88"/>
        <xdr:cNvSpPr txBox="1"/>
      </xdr:nvSpPr>
      <xdr:spPr>
        <a:xfrm>
          <a:off x="1784427" y="560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161399</xdr:rowOff>
    </xdr:from>
    <xdr:to>
      <xdr:col>1</xdr:col>
      <xdr:colOff>485775</xdr:colOff>
      <xdr:row>33</xdr:row>
      <xdr:rowOff>91549</xdr:rowOff>
    </xdr:to>
    <xdr:sp macro="" textlink="">
      <xdr:nvSpPr>
        <xdr:cNvPr id="90" name="円/楕円 89"/>
        <xdr:cNvSpPr/>
      </xdr:nvSpPr>
      <xdr:spPr>
        <a:xfrm>
          <a:off x="1079500" y="56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108076</xdr:rowOff>
    </xdr:from>
    <xdr:ext cx="469744" cy="259045"/>
    <xdr:sp macro="" textlink="">
      <xdr:nvSpPr>
        <xdr:cNvPr id="91" name="テキスト ボックス 90"/>
        <xdr:cNvSpPr txBox="1"/>
      </xdr:nvSpPr>
      <xdr:spPr>
        <a:xfrm>
          <a:off x="895427" y="542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168477</xdr:rowOff>
    </xdr:from>
    <xdr:to>
      <xdr:col>6</xdr:col>
      <xdr:colOff>511175</xdr:colOff>
      <xdr:row>58</xdr:row>
      <xdr:rowOff>19380</xdr:rowOff>
    </xdr:to>
    <xdr:cxnSp macro="">
      <xdr:nvCxnSpPr>
        <xdr:cNvPr id="120" name="直線コネクタ 119"/>
        <xdr:cNvCxnSpPr/>
      </xdr:nvCxnSpPr>
      <xdr:spPr>
        <a:xfrm flipV="1">
          <a:off x="3797300" y="9941127"/>
          <a:ext cx="838200" cy="2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19380</xdr:rowOff>
    </xdr:from>
    <xdr:to>
      <xdr:col>5</xdr:col>
      <xdr:colOff>358775</xdr:colOff>
      <xdr:row>58</xdr:row>
      <xdr:rowOff>32296</xdr:rowOff>
    </xdr:to>
    <xdr:cxnSp macro="">
      <xdr:nvCxnSpPr>
        <xdr:cNvPr id="123" name="直線コネクタ 122"/>
        <xdr:cNvCxnSpPr/>
      </xdr:nvCxnSpPr>
      <xdr:spPr>
        <a:xfrm flipV="1">
          <a:off x="2908300" y="9963480"/>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7169</xdr:rowOff>
    </xdr:from>
    <xdr:to>
      <xdr:col>4</xdr:col>
      <xdr:colOff>155575</xdr:colOff>
      <xdr:row>58</xdr:row>
      <xdr:rowOff>32296</xdr:rowOff>
    </xdr:to>
    <xdr:cxnSp macro="">
      <xdr:nvCxnSpPr>
        <xdr:cNvPr id="126" name="直線コネクタ 125"/>
        <xdr:cNvCxnSpPr/>
      </xdr:nvCxnSpPr>
      <xdr:spPr>
        <a:xfrm>
          <a:off x="2019300" y="9951269"/>
          <a:ext cx="8890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5695</xdr:rowOff>
    </xdr:from>
    <xdr:to>
      <xdr:col>2</xdr:col>
      <xdr:colOff>638175</xdr:colOff>
      <xdr:row>58</xdr:row>
      <xdr:rowOff>7169</xdr:rowOff>
    </xdr:to>
    <xdr:cxnSp macro="">
      <xdr:nvCxnSpPr>
        <xdr:cNvPr id="129" name="直線コネクタ 128"/>
        <xdr:cNvCxnSpPr/>
      </xdr:nvCxnSpPr>
      <xdr:spPr>
        <a:xfrm>
          <a:off x="1130300" y="9949795"/>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117677</xdr:rowOff>
    </xdr:from>
    <xdr:to>
      <xdr:col>6</xdr:col>
      <xdr:colOff>561975</xdr:colOff>
      <xdr:row>58</xdr:row>
      <xdr:rowOff>47827</xdr:rowOff>
    </xdr:to>
    <xdr:sp macro="" textlink="">
      <xdr:nvSpPr>
        <xdr:cNvPr id="139" name="円/楕円 138"/>
        <xdr:cNvSpPr/>
      </xdr:nvSpPr>
      <xdr:spPr>
        <a:xfrm>
          <a:off x="4584700" y="98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60160</xdr:rowOff>
    </xdr:from>
    <xdr:ext cx="534377" cy="259045"/>
    <xdr:sp macro="" textlink="">
      <xdr:nvSpPr>
        <xdr:cNvPr id="140" name="総務費該当値テキスト"/>
        <xdr:cNvSpPr txBox="1"/>
      </xdr:nvSpPr>
      <xdr:spPr>
        <a:xfrm>
          <a:off x="4686300" y="98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140030</xdr:rowOff>
    </xdr:from>
    <xdr:to>
      <xdr:col>5</xdr:col>
      <xdr:colOff>409575</xdr:colOff>
      <xdr:row>58</xdr:row>
      <xdr:rowOff>70180</xdr:rowOff>
    </xdr:to>
    <xdr:sp macro="" textlink="">
      <xdr:nvSpPr>
        <xdr:cNvPr id="141" name="円/楕円 140"/>
        <xdr:cNvSpPr/>
      </xdr:nvSpPr>
      <xdr:spPr>
        <a:xfrm>
          <a:off x="3746500" y="99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61307</xdr:rowOff>
    </xdr:from>
    <xdr:ext cx="534377" cy="259045"/>
    <xdr:sp macro="" textlink="">
      <xdr:nvSpPr>
        <xdr:cNvPr id="142" name="テキスト ボックス 141"/>
        <xdr:cNvSpPr txBox="1"/>
      </xdr:nvSpPr>
      <xdr:spPr>
        <a:xfrm>
          <a:off x="3530111" y="100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152946</xdr:rowOff>
    </xdr:from>
    <xdr:to>
      <xdr:col>4</xdr:col>
      <xdr:colOff>206375</xdr:colOff>
      <xdr:row>58</xdr:row>
      <xdr:rowOff>83096</xdr:rowOff>
    </xdr:to>
    <xdr:sp macro="" textlink="">
      <xdr:nvSpPr>
        <xdr:cNvPr id="143" name="円/楕円 142"/>
        <xdr:cNvSpPr/>
      </xdr:nvSpPr>
      <xdr:spPr>
        <a:xfrm>
          <a:off x="2857500" y="99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74223</xdr:rowOff>
    </xdr:from>
    <xdr:ext cx="534377" cy="259045"/>
    <xdr:sp macro="" textlink="">
      <xdr:nvSpPr>
        <xdr:cNvPr id="144" name="テキスト ボックス 143"/>
        <xdr:cNvSpPr txBox="1"/>
      </xdr:nvSpPr>
      <xdr:spPr>
        <a:xfrm>
          <a:off x="2641111" y="100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127819</xdr:rowOff>
    </xdr:from>
    <xdr:to>
      <xdr:col>3</xdr:col>
      <xdr:colOff>3175</xdr:colOff>
      <xdr:row>58</xdr:row>
      <xdr:rowOff>57969</xdr:rowOff>
    </xdr:to>
    <xdr:sp macro="" textlink="">
      <xdr:nvSpPr>
        <xdr:cNvPr id="145" name="円/楕円 144"/>
        <xdr:cNvSpPr/>
      </xdr:nvSpPr>
      <xdr:spPr>
        <a:xfrm>
          <a:off x="1968500" y="99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49096</xdr:rowOff>
    </xdr:from>
    <xdr:ext cx="534377" cy="259045"/>
    <xdr:sp macro="" textlink="">
      <xdr:nvSpPr>
        <xdr:cNvPr id="146" name="テキスト ボックス 145"/>
        <xdr:cNvSpPr txBox="1"/>
      </xdr:nvSpPr>
      <xdr:spPr>
        <a:xfrm>
          <a:off x="1752111" y="99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126345</xdr:rowOff>
    </xdr:from>
    <xdr:to>
      <xdr:col>1</xdr:col>
      <xdr:colOff>485775</xdr:colOff>
      <xdr:row>58</xdr:row>
      <xdr:rowOff>56495</xdr:rowOff>
    </xdr:to>
    <xdr:sp macro="" textlink="">
      <xdr:nvSpPr>
        <xdr:cNvPr id="147" name="円/楕円 146"/>
        <xdr:cNvSpPr/>
      </xdr:nvSpPr>
      <xdr:spPr>
        <a:xfrm>
          <a:off x="1079500" y="98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47622</xdr:rowOff>
    </xdr:from>
    <xdr:ext cx="534377" cy="259045"/>
    <xdr:sp macro="" textlink="">
      <xdr:nvSpPr>
        <xdr:cNvPr id="148" name="テキスト ボックス 147"/>
        <xdr:cNvSpPr txBox="1"/>
      </xdr:nvSpPr>
      <xdr:spPr>
        <a:xfrm>
          <a:off x="863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129,278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92311</xdr:rowOff>
    </xdr:from>
    <xdr:to>
      <xdr:col>6</xdr:col>
      <xdr:colOff>511175</xdr:colOff>
      <xdr:row>78</xdr:row>
      <xdr:rowOff>98000</xdr:rowOff>
    </xdr:to>
    <xdr:cxnSp macro="">
      <xdr:nvCxnSpPr>
        <xdr:cNvPr id="178" name="直線コネクタ 177"/>
        <xdr:cNvCxnSpPr/>
      </xdr:nvCxnSpPr>
      <xdr:spPr>
        <a:xfrm flipV="1">
          <a:off x="3797300" y="13465411"/>
          <a:ext cx="8382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98000</xdr:rowOff>
    </xdr:from>
    <xdr:to>
      <xdr:col>5</xdr:col>
      <xdr:colOff>358775</xdr:colOff>
      <xdr:row>78</xdr:row>
      <xdr:rowOff>127882</xdr:rowOff>
    </xdr:to>
    <xdr:cxnSp macro="">
      <xdr:nvCxnSpPr>
        <xdr:cNvPr id="181" name="直線コネクタ 180"/>
        <xdr:cNvCxnSpPr/>
      </xdr:nvCxnSpPr>
      <xdr:spPr>
        <a:xfrm flipV="1">
          <a:off x="2908300" y="13471100"/>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127122</xdr:rowOff>
    </xdr:from>
    <xdr:to>
      <xdr:col>4</xdr:col>
      <xdr:colOff>155575</xdr:colOff>
      <xdr:row>78</xdr:row>
      <xdr:rowOff>127882</xdr:rowOff>
    </xdr:to>
    <xdr:cxnSp macro="">
      <xdr:nvCxnSpPr>
        <xdr:cNvPr id="184" name="直線コネクタ 183"/>
        <xdr:cNvCxnSpPr/>
      </xdr:nvCxnSpPr>
      <xdr:spPr>
        <a:xfrm>
          <a:off x="2019300" y="13500222"/>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127122</xdr:rowOff>
    </xdr:from>
    <xdr:to>
      <xdr:col>2</xdr:col>
      <xdr:colOff>638175</xdr:colOff>
      <xdr:row>78</xdr:row>
      <xdr:rowOff>136992</xdr:rowOff>
    </xdr:to>
    <xdr:cxnSp macro="">
      <xdr:nvCxnSpPr>
        <xdr:cNvPr id="187" name="直線コネクタ 186"/>
        <xdr:cNvCxnSpPr/>
      </xdr:nvCxnSpPr>
      <xdr:spPr>
        <a:xfrm flipV="1">
          <a:off x="1130300" y="13500222"/>
          <a:ext cx="889000" cy="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41511</xdr:rowOff>
    </xdr:from>
    <xdr:to>
      <xdr:col>6</xdr:col>
      <xdr:colOff>561975</xdr:colOff>
      <xdr:row>78</xdr:row>
      <xdr:rowOff>143111</xdr:rowOff>
    </xdr:to>
    <xdr:sp macro="" textlink="">
      <xdr:nvSpPr>
        <xdr:cNvPr id="197" name="円/楕円 196"/>
        <xdr:cNvSpPr/>
      </xdr:nvSpPr>
      <xdr:spPr>
        <a:xfrm>
          <a:off x="4584700" y="134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143942</xdr:rowOff>
    </xdr:from>
    <xdr:ext cx="599010" cy="259045"/>
    <xdr:sp macro="" textlink="">
      <xdr:nvSpPr>
        <xdr:cNvPr id="198" name="民生費該当値テキスト"/>
        <xdr:cNvSpPr txBox="1"/>
      </xdr:nvSpPr>
      <xdr:spPr>
        <a:xfrm>
          <a:off x="4686300" y="1334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47200</xdr:rowOff>
    </xdr:from>
    <xdr:to>
      <xdr:col>5</xdr:col>
      <xdr:colOff>409575</xdr:colOff>
      <xdr:row>78</xdr:row>
      <xdr:rowOff>148800</xdr:rowOff>
    </xdr:to>
    <xdr:sp macro="" textlink="">
      <xdr:nvSpPr>
        <xdr:cNvPr id="199" name="円/楕円 198"/>
        <xdr:cNvSpPr/>
      </xdr:nvSpPr>
      <xdr:spPr>
        <a:xfrm>
          <a:off x="3746500" y="134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139927</xdr:rowOff>
    </xdr:from>
    <xdr:ext cx="599010" cy="259045"/>
    <xdr:sp macro="" textlink="">
      <xdr:nvSpPr>
        <xdr:cNvPr id="200" name="テキスト ボックス 199"/>
        <xdr:cNvSpPr txBox="1"/>
      </xdr:nvSpPr>
      <xdr:spPr>
        <a:xfrm>
          <a:off x="3497794" y="1351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77082</xdr:rowOff>
    </xdr:from>
    <xdr:to>
      <xdr:col>4</xdr:col>
      <xdr:colOff>206375</xdr:colOff>
      <xdr:row>79</xdr:row>
      <xdr:rowOff>7232</xdr:rowOff>
    </xdr:to>
    <xdr:sp macro="" textlink="">
      <xdr:nvSpPr>
        <xdr:cNvPr id="201" name="円/楕円 200"/>
        <xdr:cNvSpPr/>
      </xdr:nvSpPr>
      <xdr:spPr>
        <a:xfrm>
          <a:off x="2857500" y="134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169809</xdr:rowOff>
    </xdr:from>
    <xdr:ext cx="599010" cy="259045"/>
    <xdr:sp macro="" textlink="">
      <xdr:nvSpPr>
        <xdr:cNvPr id="202" name="テキスト ボックス 201"/>
        <xdr:cNvSpPr txBox="1"/>
      </xdr:nvSpPr>
      <xdr:spPr>
        <a:xfrm>
          <a:off x="2608794" y="1354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76322</xdr:rowOff>
    </xdr:from>
    <xdr:to>
      <xdr:col>3</xdr:col>
      <xdr:colOff>3175</xdr:colOff>
      <xdr:row>79</xdr:row>
      <xdr:rowOff>6472</xdr:rowOff>
    </xdr:to>
    <xdr:sp macro="" textlink="">
      <xdr:nvSpPr>
        <xdr:cNvPr id="203" name="円/楕円 202"/>
        <xdr:cNvSpPr/>
      </xdr:nvSpPr>
      <xdr:spPr>
        <a:xfrm>
          <a:off x="1968500" y="134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169049</xdr:rowOff>
    </xdr:from>
    <xdr:ext cx="599010" cy="259045"/>
    <xdr:sp macro="" textlink="">
      <xdr:nvSpPr>
        <xdr:cNvPr id="204" name="テキスト ボックス 203"/>
        <xdr:cNvSpPr txBox="1"/>
      </xdr:nvSpPr>
      <xdr:spPr>
        <a:xfrm>
          <a:off x="1719794" y="1354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86192</xdr:rowOff>
    </xdr:from>
    <xdr:to>
      <xdr:col>1</xdr:col>
      <xdr:colOff>485775</xdr:colOff>
      <xdr:row>79</xdr:row>
      <xdr:rowOff>16342</xdr:rowOff>
    </xdr:to>
    <xdr:sp macro="" textlink="">
      <xdr:nvSpPr>
        <xdr:cNvPr id="205" name="円/楕円 204"/>
        <xdr:cNvSpPr/>
      </xdr:nvSpPr>
      <xdr:spPr>
        <a:xfrm>
          <a:off x="1079500" y="134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7469</xdr:rowOff>
    </xdr:from>
    <xdr:ext cx="599010" cy="259045"/>
    <xdr:sp macro="" textlink="">
      <xdr:nvSpPr>
        <xdr:cNvPr id="206" name="テキスト ボックス 205"/>
        <xdr:cNvSpPr txBox="1"/>
      </xdr:nvSpPr>
      <xdr:spPr>
        <a:xfrm>
          <a:off x="830794" y="1355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157449</xdr:rowOff>
    </xdr:from>
    <xdr:to>
      <xdr:col>6</xdr:col>
      <xdr:colOff>511175</xdr:colOff>
      <xdr:row>99</xdr:row>
      <xdr:rowOff>14624</xdr:rowOff>
    </xdr:to>
    <xdr:cxnSp macro="">
      <xdr:nvCxnSpPr>
        <xdr:cNvPr id="238" name="直線コネクタ 237"/>
        <xdr:cNvCxnSpPr/>
      </xdr:nvCxnSpPr>
      <xdr:spPr>
        <a:xfrm>
          <a:off x="3797300" y="16959549"/>
          <a:ext cx="838200" cy="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64229</xdr:rowOff>
    </xdr:from>
    <xdr:to>
      <xdr:col>5</xdr:col>
      <xdr:colOff>358775</xdr:colOff>
      <xdr:row>98</xdr:row>
      <xdr:rowOff>157449</xdr:rowOff>
    </xdr:to>
    <xdr:cxnSp macro="">
      <xdr:nvCxnSpPr>
        <xdr:cNvPr id="241" name="直線コネクタ 240"/>
        <xdr:cNvCxnSpPr/>
      </xdr:nvCxnSpPr>
      <xdr:spPr>
        <a:xfrm>
          <a:off x="2908300" y="16866329"/>
          <a:ext cx="889000" cy="9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64229</xdr:rowOff>
    </xdr:from>
    <xdr:to>
      <xdr:col>4</xdr:col>
      <xdr:colOff>155575</xdr:colOff>
      <xdr:row>98</xdr:row>
      <xdr:rowOff>75121</xdr:rowOff>
    </xdr:to>
    <xdr:cxnSp macro="">
      <xdr:nvCxnSpPr>
        <xdr:cNvPr id="244" name="直線コネクタ 243"/>
        <xdr:cNvCxnSpPr/>
      </xdr:nvCxnSpPr>
      <xdr:spPr>
        <a:xfrm flipV="1">
          <a:off x="2019300" y="16866329"/>
          <a:ext cx="8890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75121</xdr:rowOff>
    </xdr:from>
    <xdr:to>
      <xdr:col>2</xdr:col>
      <xdr:colOff>638175</xdr:colOff>
      <xdr:row>98</xdr:row>
      <xdr:rowOff>119028</xdr:rowOff>
    </xdr:to>
    <xdr:cxnSp macro="">
      <xdr:nvCxnSpPr>
        <xdr:cNvPr id="247" name="直線コネクタ 246"/>
        <xdr:cNvCxnSpPr/>
      </xdr:nvCxnSpPr>
      <xdr:spPr>
        <a:xfrm flipV="1">
          <a:off x="1130300" y="16877221"/>
          <a:ext cx="889000" cy="4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135274</xdr:rowOff>
    </xdr:from>
    <xdr:to>
      <xdr:col>6</xdr:col>
      <xdr:colOff>561975</xdr:colOff>
      <xdr:row>99</xdr:row>
      <xdr:rowOff>65424</xdr:rowOff>
    </xdr:to>
    <xdr:sp macro="" textlink="">
      <xdr:nvSpPr>
        <xdr:cNvPr id="257" name="円/楕円 256"/>
        <xdr:cNvSpPr/>
      </xdr:nvSpPr>
      <xdr:spPr>
        <a:xfrm>
          <a:off x="4584700" y="169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50201</xdr:rowOff>
    </xdr:from>
    <xdr:ext cx="534377" cy="259045"/>
    <xdr:sp macro="" textlink="">
      <xdr:nvSpPr>
        <xdr:cNvPr id="258" name="衛生費該当値テキスト"/>
        <xdr:cNvSpPr txBox="1"/>
      </xdr:nvSpPr>
      <xdr:spPr>
        <a:xfrm>
          <a:off x="4686300" y="1685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25,160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106649</xdr:rowOff>
    </xdr:from>
    <xdr:to>
      <xdr:col>5</xdr:col>
      <xdr:colOff>409575</xdr:colOff>
      <xdr:row>99</xdr:row>
      <xdr:rowOff>36799</xdr:rowOff>
    </xdr:to>
    <xdr:sp macro="" textlink="">
      <xdr:nvSpPr>
        <xdr:cNvPr id="259" name="円/楕円 258"/>
        <xdr:cNvSpPr/>
      </xdr:nvSpPr>
      <xdr:spPr>
        <a:xfrm>
          <a:off x="3746500" y="169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27926</xdr:rowOff>
    </xdr:from>
    <xdr:ext cx="534377" cy="259045"/>
    <xdr:sp macro="" textlink="">
      <xdr:nvSpPr>
        <xdr:cNvPr id="260" name="テキスト ボックス 259"/>
        <xdr:cNvSpPr txBox="1"/>
      </xdr:nvSpPr>
      <xdr:spPr>
        <a:xfrm>
          <a:off x="3530111" y="1700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13429</xdr:rowOff>
    </xdr:from>
    <xdr:to>
      <xdr:col>4</xdr:col>
      <xdr:colOff>206375</xdr:colOff>
      <xdr:row>98</xdr:row>
      <xdr:rowOff>115029</xdr:rowOff>
    </xdr:to>
    <xdr:sp macro="" textlink="">
      <xdr:nvSpPr>
        <xdr:cNvPr id="261" name="円/楕円 260"/>
        <xdr:cNvSpPr/>
      </xdr:nvSpPr>
      <xdr:spPr>
        <a:xfrm>
          <a:off x="2857500" y="1681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106156</xdr:rowOff>
    </xdr:from>
    <xdr:ext cx="534377" cy="259045"/>
    <xdr:sp macro="" textlink="">
      <xdr:nvSpPr>
        <xdr:cNvPr id="262" name="テキスト ボックス 261"/>
        <xdr:cNvSpPr txBox="1"/>
      </xdr:nvSpPr>
      <xdr:spPr>
        <a:xfrm>
          <a:off x="2641111" y="1690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24321</xdr:rowOff>
    </xdr:from>
    <xdr:to>
      <xdr:col>3</xdr:col>
      <xdr:colOff>3175</xdr:colOff>
      <xdr:row>98</xdr:row>
      <xdr:rowOff>125921</xdr:rowOff>
    </xdr:to>
    <xdr:sp macro="" textlink="">
      <xdr:nvSpPr>
        <xdr:cNvPr id="263" name="円/楕円 262"/>
        <xdr:cNvSpPr/>
      </xdr:nvSpPr>
      <xdr:spPr>
        <a:xfrm>
          <a:off x="1968500" y="168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117048</xdr:rowOff>
    </xdr:from>
    <xdr:ext cx="534377" cy="259045"/>
    <xdr:sp macro="" textlink="">
      <xdr:nvSpPr>
        <xdr:cNvPr id="264" name="テキスト ボックス 263"/>
        <xdr:cNvSpPr txBox="1"/>
      </xdr:nvSpPr>
      <xdr:spPr>
        <a:xfrm>
          <a:off x="1752111" y="169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68228</xdr:rowOff>
    </xdr:from>
    <xdr:to>
      <xdr:col>1</xdr:col>
      <xdr:colOff>485775</xdr:colOff>
      <xdr:row>98</xdr:row>
      <xdr:rowOff>169828</xdr:rowOff>
    </xdr:to>
    <xdr:sp macro="" textlink="">
      <xdr:nvSpPr>
        <xdr:cNvPr id="265" name="円/楕円 264"/>
        <xdr:cNvSpPr/>
      </xdr:nvSpPr>
      <xdr:spPr>
        <a:xfrm>
          <a:off x="1079500" y="168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160955</xdr:rowOff>
    </xdr:from>
    <xdr:ext cx="534377" cy="259045"/>
    <xdr:sp macro="" textlink="">
      <xdr:nvSpPr>
        <xdr:cNvPr id="266" name="テキスト ボックス 265"/>
        <xdr:cNvSpPr txBox="1"/>
      </xdr:nvSpPr>
      <xdr:spPr>
        <a:xfrm>
          <a:off x="863111" y="1696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8255</xdr:rowOff>
    </xdr:from>
    <xdr:to>
      <xdr:col>15</xdr:col>
      <xdr:colOff>180975</xdr:colOff>
      <xdr:row>38</xdr:row>
      <xdr:rowOff>47498</xdr:rowOff>
    </xdr:to>
    <xdr:cxnSp macro="">
      <xdr:nvCxnSpPr>
        <xdr:cNvPr id="295" name="直線コネクタ 294"/>
        <xdr:cNvCxnSpPr/>
      </xdr:nvCxnSpPr>
      <xdr:spPr>
        <a:xfrm>
          <a:off x="9639300" y="6523355"/>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27115</xdr:rowOff>
    </xdr:from>
    <xdr:to>
      <xdr:col>14</xdr:col>
      <xdr:colOff>28575</xdr:colOff>
      <xdr:row>38</xdr:row>
      <xdr:rowOff>8255</xdr:rowOff>
    </xdr:to>
    <xdr:cxnSp macro="">
      <xdr:nvCxnSpPr>
        <xdr:cNvPr id="298" name="直線コネクタ 297"/>
        <xdr:cNvCxnSpPr/>
      </xdr:nvCxnSpPr>
      <xdr:spPr>
        <a:xfrm>
          <a:off x="8750300" y="6370765"/>
          <a:ext cx="889000" cy="15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300" name="テキスト ボックス 299"/>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27115</xdr:rowOff>
    </xdr:from>
    <xdr:to>
      <xdr:col>12</xdr:col>
      <xdr:colOff>511175</xdr:colOff>
      <xdr:row>37</xdr:row>
      <xdr:rowOff>39878</xdr:rowOff>
    </xdr:to>
    <xdr:cxnSp macro="">
      <xdr:nvCxnSpPr>
        <xdr:cNvPr id="301" name="直線コネクタ 300"/>
        <xdr:cNvCxnSpPr/>
      </xdr:nvCxnSpPr>
      <xdr:spPr>
        <a:xfrm flipV="1">
          <a:off x="7861300" y="637076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170561</xdr:rowOff>
    </xdr:from>
    <xdr:to>
      <xdr:col>11</xdr:col>
      <xdr:colOff>307975</xdr:colOff>
      <xdr:row>37</xdr:row>
      <xdr:rowOff>39878</xdr:rowOff>
    </xdr:to>
    <xdr:cxnSp macro="">
      <xdr:nvCxnSpPr>
        <xdr:cNvPr id="304" name="直線コネクタ 303"/>
        <xdr:cNvCxnSpPr/>
      </xdr:nvCxnSpPr>
      <xdr:spPr>
        <a:xfrm>
          <a:off x="6972300" y="5999861"/>
          <a:ext cx="889000" cy="3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168148</xdr:rowOff>
    </xdr:from>
    <xdr:to>
      <xdr:col>15</xdr:col>
      <xdr:colOff>231775</xdr:colOff>
      <xdr:row>38</xdr:row>
      <xdr:rowOff>98298</xdr:rowOff>
    </xdr:to>
    <xdr:sp macro="" textlink="">
      <xdr:nvSpPr>
        <xdr:cNvPr id="314" name="円/楕円 313"/>
        <xdr:cNvSpPr/>
      </xdr:nvSpPr>
      <xdr:spPr>
        <a:xfrm>
          <a:off x="104267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146575</xdr:rowOff>
    </xdr:from>
    <xdr:ext cx="378565" cy="259045"/>
    <xdr:sp macro="" textlink="">
      <xdr:nvSpPr>
        <xdr:cNvPr id="315" name="労働費該当値テキスト"/>
        <xdr:cNvSpPr txBox="1"/>
      </xdr:nvSpPr>
      <xdr:spPr>
        <a:xfrm>
          <a:off x="10528300"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128905</xdr:rowOff>
    </xdr:from>
    <xdr:to>
      <xdr:col>14</xdr:col>
      <xdr:colOff>79375</xdr:colOff>
      <xdr:row>38</xdr:row>
      <xdr:rowOff>59055</xdr:rowOff>
    </xdr:to>
    <xdr:sp macro="" textlink="">
      <xdr:nvSpPr>
        <xdr:cNvPr id="316" name="円/楕円 315"/>
        <xdr:cNvSpPr/>
      </xdr:nvSpPr>
      <xdr:spPr>
        <a:xfrm>
          <a:off x="9588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50182</xdr:rowOff>
    </xdr:from>
    <xdr:ext cx="469744" cy="259045"/>
    <xdr:sp macro="" textlink="">
      <xdr:nvSpPr>
        <xdr:cNvPr id="317" name="テキスト ボックス 316"/>
        <xdr:cNvSpPr txBox="1"/>
      </xdr:nvSpPr>
      <xdr:spPr>
        <a:xfrm>
          <a:off x="9404427" y="656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147765</xdr:rowOff>
    </xdr:from>
    <xdr:to>
      <xdr:col>12</xdr:col>
      <xdr:colOff>561975</xdr:colOff>
      <xdr:row>37</xdr:row>
      <xdr:rowOff>77915</xdr:rowOff>
    </xdr:to>
    <xdr:sp macro="" textlink="">
      <xdr:nvSpPr>
        <xdr:cNvPr id="318" name="円/楕円 317"/>
        <xdr:cNvSpPr/>
      </xdr:nvSpPr>
      <xdr:spPr>
        <a:xfrm>
          <a:off x="8699500" y="63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69042</xdr:rowOff>
    </xdr:from>
    <xdr:ext cx="469744" cy="259045"/>
    <xdr:sp macro="" textlink="">
      <xdr:nvSpPr>
        <xdr:cNvPr id="319" name="テキスト ボックス 318"/>
        <xdr:cNvSpPr txBox="1"/>
      </xdr:nvSpPr>
      <xdr:spPr>
        <a:xfrm>
          <a:off x="8515427" y="641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160528</xdr:rowOff>
    </xdr:from>
    <xdr:to>
      <xdr:col>11</xdr:col>
      <xdr:colOff>358775</xdr:colOff>
      <xdr:row>37</xdr:row>
      <xdr:rowOff>90678</xdr:rowOff>
    </xdr:to>
    <xdr:sp macro="" textlink="">
      <xdr:nvSpPr>
        <xdr:cNvPr id="320" name="円/楕円 319"/>
        <xdr:cNvSpPr/>
      </xdr:nvSpPr>
      <xdr:spPr>
        <a:xfrm>
          <a:off x="78105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81805</xdr:rowOff>
    </xdr:from>
    <xdr:ext cx="469744" cy="259045"/>
    <xdr:sp macro="" textlink="">
      <xdr:nvSpPr>
        <xdr:cNvPr id="321" name="テキスト ボックス 320"/>
        <xdr:cNvSpPr txBox="1"/>
      </xdr:nvSpPr>
      <xdr:spPr>
        <a:xfrm>
          <a:off x="7626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119761</xdr:rowOff>
    </xdr:from>
    <xdr:to>
      <xdr:col>10</xdr:col>
      <xdr:colOff>155575</xdr:colOff>
      <xdr:row>35</xdr:row>
      <xdr:rowOff>49911</xdr:rowOff>
    </xdr:to>
    <xdr:sp macro="" textlink="">
      <xdr:nvSpPr>
        <xdr:cNvPr id="322" name="円/楕円 321"/>
        <xdr:cNvSpPr/>
      </xdr:nvSpPr>
      <xdr:spPr>
        <a:xfrm>
          <a:off x="69215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41038</xdr:rowOff>
    </xdr:from>
    <xdr:ext cx="469744" cy="259045"/>
    <xdr:sp macro="" textlink="">
      <xdr:nvSpPr>
        <xdr:cNvPr id="323" name="テキスト ボックス 322"/>
        <xdr:cNvSpPr txBox="1"/>
      </xdr:nvSpPr>
      <xdr:spPr>
        <a:xfrm>
          <a:off x="6737427"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132732</xdr:rowOff>
    </xdr:from>
    <xdr:to>
      <xdr:col>15</xdr:col>
      <xdr:colOff>180975</xdr:colOff>
      <xdr:row>58</xdr:row>
      <xdr:rowOff>34384</xdr:rowOff>
    </xdr:to>
    <xdr:cxnSp macro="">
      <xdr:nvCxnSpPr>
        <xdr:cNvPr id="350" name="直線コネクタ 349"/>
        <xdr:cNvCxnSpPr/>
      </xdr:nvCxnSpPr>
      <xdr:spPr>
        <a:xfrm flipV="1">
          <a:off x="9639300" y="9905382"/>
          <a:ext cx="838200" cy="7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31893</xdr:rowOff>
    </xdr:from>
    <xdr:to>
      <xdr:col>14</xdr:col>
      <xdr:colOff>28575</xdr:colOff>
      <xdr:row>58</xdr:row>
      <xdr:rowOff>34384</xdr:rowOff>
    </xdr:to>
    <xdr:cxnSp macro="">
      <xdr:nvCxnSpPr>
        <xdr:cNvPr id="353" name="直線コネクタ 352"/>
        <xdr:cNvCxnSpPr/>
      </xdr:nvCxnSpPr>
      <xdr:spPr>
        <a:xfrm>
          <a:off x="8750300" y="9975993"/>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31893</xdr:rowOff>
    </xdr:from>
    <xdr:to>
      <xdr:col>12</xdr:col>
      <xdr:colOff>511175</xdr:colOff>
      <xdr:row>58</xdr:row>
      <xdr:rowOff>41397</xdr:rowOff>
    </xdr:to>
    <xdr:cxnSp macro="">
      <xdr:nvCxnSpPr>
        <xdr:cNvPr id="356" name="直線コネクタ 355"/>
        <xdr:cNvCxnSpPr/>
      </xdr:nvCxnSpPr>
      <xdr:spPr>
        <a:xfrm flipV="1">
          <a:off x="7861300" y="9975993"/>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41397</xdr:rowOff>
    </xdr:from>
    <xdr:to>
      <xdr:col>11</xdr:col>
      <xdr:colOff>307975</xdr:colOff>
      <xdr:row>58</xdr:row>
      <xdr:rowOff>46335</xdr:rowOff>
    </xdr:to>
    <xdr:cxnSp macro="">
      <xdr:nvCxnSpPr>
        <xdr:cNvPr id="359" name="直線コネクタ 358"/>
        <xdr:cNvCxnSpPr/>
      </xdr:nvCxnSpPr>
      <xdr:spPr>
        <a:xfrm flipV="1">
          <a:off x="6972300" y="9985497"/>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81932</xdr:rowOff>
    </xdr:from>
    <xdr:to>
      <xdr:col>15</xdr:col>
      <xdr:colOff>231775</xdr:colOff>
      <xdr:row>58</xdr:row>
      <xdr:rowOff>12082</xdr:rowOff>
    </xdr:to>
    <xdr:sp macro="" textlink="">
      <xdr:nvSpPr>
        <xdr:cNvPr id="369" name="円/楕円 368"/>
        <xdr:cNvSpPr/>
      </xdr:nvSpPr>
      <xdr:spPr>
        <a:xfrm>
          <a:off x="10426700" y="985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104809</xdr:rowOff>
    </xdr:from>
    <xdr:ext cx="534377" cy="259045"/>
    <xdr:sp macro="" textlink="">
      <xdr:nvSpPr>
        <xdr:cNvPr id="370" name="農林水産業費該当値テキスト"/>
        <xdr:cNvSpPr txBox="1"/>
      </xdr:nvSpPr>
      <xdr:spPr>
        <a:xfrm>
          <a:off x="10528300" y="970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39,024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155034</xdr:rowOff>
    </xdr:from>
    <xdr:to>
      <xdr:col>14</xdr:col>
      <xdr:colOff>79375</xdr:colOff>
      <xdr:row>58</xdr:row>
      <xdr:rowOff>85184</xdr:rowOff>
    </xdr:to>
    <xdr:sp macro="" textlink="">
      <xdr:nvSpPr>
        <xdr:cNvPr id="371" name="円/楕円 370"/>
        <xdr:cNvSpPr/>
      </xdr:nvSpPr>
      <xdr:spPr>
        <a:xfrm>
          <a:off x="9588500" y="99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76311</xdr:rowOff>
    </xdr:from>
    <xdr:ext cx="534377" cy="259045"/>
    <xdr:sp macro="" textlink="">
      <xdr:nvSpPr>
        <xdr:cNvPr id="372" name="テキスト ボックス 371"/>
        <xdr:cNvSpPr txBox="1"/>
      </xdr:nvSpPr>
      <xdr:spPr>
        <a:xfrm>
          <a:off x="9372111" y="1002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152543</xdr:rowOff>
    </xdr:from>
    <xdr:to>
      <xdr:col>12</xdr:col>
      <xdr:colOff>561975</xdr:colOff>
      <xdr:row>58</xdr:row>
      <xdr:rowOff>82693</xdr:rowOff>
    </xdr:to>
    <xdr:sp macro="" textlink="">
      <xdr:nvSpPr>
        <xdr:cNvPr id="373" name="円/楕円 372"/>
        <xdr:cNvSpPr/>
      </xdr:nvSpPr>
      <xdr:spPr>
        <a:xfrm>
          <a:off x="8699500" y="992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73820</xdr:rowOff>
    </xdr:from>
    <xdr:ext cx="534377" cy="259045"/>
    <xdr:sp macro="" textlink="">
      <xdr:nvSpPr>
        <xdr:cNvPr id="374" name="テキスト ボックス 373"/>
        <xdr:cNvSpPr txBox="1"/>
      </xdr:nvSpPr>
      <xdr:spPr>
        <a:xfrm>
          <a:off x="8483111" y="1001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162047</xdr:rowOff>
    </xdr:from>
    <xdr:to>
      <xdr:col>11</xdr:col>
      <xdr:colOff>358775</xdr:colOff>
      <xdr:row>58</xdr:row>
      <xdr:rowOff>92197</xdr:rowOff>
    </xdr:to>
    <xdr:sp macro="" textlink="">
      <xdr:nvSpPr>
        <xdr:cNvPr id="375" name="円/楕円 374"/>
        <xdr:cNvSpPr/>
      </xdr:nvSpPr>
      <xdr:spPr>
        <a:xfrm>
          <a:off x="7810500" y="99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83324</xdr:rowOff>
    </xdr:from>
    <xdr:ext cx="534377" cy="259045"/>
    <xdr:sp macro="" textlink="">
      <xdr:nvSpPr>
        <xdr:cNvPr id="376" name="テキスト ボックス 375"/>
        <xdr:cNvSpPr txBox="1"/>
      </xdr:nvSpPr>
      <xdr:spPr>
        <a:xfrm>
          <a:off x="7594111" y="100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166985</xdr:rowOff>
    </xdr:from>
    <xdr:to>
      <xdr:col>10</xdr:col>
      <xdr:colOff>155575</xdr:colOff>
      <xdr:row>58</xdr:row>
      <xdr:rowOff>97135</xdr:rowOff>
    </xdr:to>
    <xdr:sp macro="" textlink="">
      <xdr:nvSpPr>
        <xdr:cNvPr id="377" name="円/楕円 376"/>
        <xdr:cNvSpPr/>
      </xdr:nvSpPr>
      <xdr:spPr>
        <a:xfrm>
          <a:off x="6921500" y="99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88262</xdr:rowOff>
    </xdr:from>
    <xdr:ext cx="534377" cy="259045"/>
    <xdr:sp macro="" textlink="">
      <xdr:nvSpPr>
        <xdr:cNvPr id="378" name="テキスト ボックス 377"/>
        <xdr:cNvSpPr txBox="1"/>
      </xdr:nvSpPr>
      <xdr:spPr>
        <a:xfrm>
          <a:off x="6705111" y="1003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5610</xdr:rowOff>
    </xdr:from>
    <xdr:to>
      <xdr:col>15</xdr:col>
      <xdr:colOff>180975</xdr:colOff>
      <xdr:row>74</xdr:row>
      <xdr:rowOff>1332</xdr:rowOff>
    </xdr:to>
    <xdr:cxnSp macro="">
      <xdr:nvCxnSpPr>
        <xdr:cNvPr id="409" name="直線コネクタ 408"/>
        <xdr:cNvCxnSpPr/>
      </xdr:nvCxnSpPr>
      <xdr:spPr>
        <a:xfrm flipV="1">
          <a:off x="9639300" y="12521460"/>
          <a:ext cx="838200" cy="16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0"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1332</xdr:rowOff>
    </xdr:from>
    <xdr:to>
      <xdr:col>14</xdr:col>
      <xdr:colOff>28575</xdr:colOff>
      <xdr:row>74</xdr:row>
      <xdr:rowOff>28927</xdr:rowOff>
    </xdr:to>
    <xdr:cxnSp macro="">
      <xdr:nvCxnSpPr>
        <xdr:cNvPr id="412" name="直線コネクタ 411"/>
        <xdr:cNvCxnSpPr/>
      </xdr:nvCxnSpPr>
      <xdr:spPr>
        <a:xfrm flipV="1">
          <a:off x="8750300" y="12688632"/>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144691</xdr:rowOff>
    </xdr:from>
    <xdr:ext cx="534377" cy="259045"/>
    <xdr:sp macro="" textlink="">
      <xdr:nvSpPr>
        <xdr:cNvPr id="414" name="テキスト ボックス 413"/>
        <xdr:cNvSpPr txBox="1"/>
      </xdr:nvSpPr>
      <xdr:spPr>
        <a:xfrm>
          <a:off x="9372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28927</xdr:rowOff>
    </xdr:from>
    <xdr:to>
      <xdr:col>12</xdr:col>
      <xdr:colOff>511175</xdr:colOff>
      <xdr:row>74</xdr:row>
      <xdr:rowOff>114913</xdr:rowOff>
    </xdr:to>
    <xdr:cxnSp macro="">
      <xdr:nvCxnSpPr>
        <xdr:cNvPr id="415" name="直線コネクタ 414"/>
        <xdr:cNvCxnSpPr/>
      </xdr:nvCxnSpPr>
      <xdr:spPr>
        <a:xfrm flipV="1">
          <a:off x="7861300" y="12716227"/>
          <a:ext cx="889000" cy="8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11320</xdr:rowOff>
    </xdr:from>
    <xdr:ext cx="534377" cy="259045"/>
    <xdr:sp macro="" textlink="">
      <xdr:nvSpPr>
        <xdr:cNvPr id="417" name="テキスト ボックス 416"/>
        <xdr:cNvSpPr txBox="1"/>
      </xdr:nvSpPr>
      <xdr:spPr>
        <a:xfrm>
          <a:off x="8483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114913</xdr:rowOff>
    </xdr:from>
    <xdr:to>
      <xdr:col>11</xdr:col>
      <xdr:colOff>307975</xdr:colOff>
      <xdr:row>75</xdr:row>
      <xdr:rowOff>1103</xdr:rowOff>
    </xdr:to>
    <xdr:cxnSp macro="">
      <xdr:nvCxnSpPr>
        <xdr:cNvPr id="418" name="直線コネクタ 417"/>
        <xdr:cNvCxnSpPr/>
      </xdr:nvCxnSpPr>
      <xdr:spPr>
        <a:xfrm flipV="1">
          <a:off x="6972300" y="12802213"/>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47603</xdr:rowOff>
    </xdr:from>
    <xdr:ext cx="534377" cy="259045"/>
    <xdr:sp macro="" textlink="">
      <xdr:nvSpPr>
        <xdr:cNvPr id="420" name="テキスト ボックス 419"/>
        <xdr:cNvSpPr txBox="1"/>
      </xdr:nvSpPr>
      <xdr:spPr>
        <a:xfrm>
          <a:off x="7594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50900</xdr:rowOff>
    </xdr:from>
    <xdr:ext cx="534377" cy="259045"/>
    <xdr:sp macro="" textlink="">
      <xdr:nvSpPr>
        <xdr:cNvPr id="422" name="テキスト ボックス 421"/>
        <xdr:cNvSpPr txBox="1"/>
      </xdr:nvSpPr>
      <xdr:spPr>
        <a:xfrm>
          <a:off x="6705111" y="132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126260</xdr:rowOff>
    </xdr:from>
    <xdr:to>
      <xdr:col>15</xdr:col>
      <xdr:colOff>231775</xdr:colOff>
      <xdr:row>73</xdr:row>
      <xdr:rowOff>56410</xdr:rowOff>
    </xdr:to>
    <xdr:sp macro="" textlink="">
      <xdr:nvSpPr>
        <xdr:cNvPr id="428" name="円/楕円 427"/>
        <xdr:cNvSpPr/>
      </xdr:nvSpPr>
      <xdr:spPr>
        <a:xfrm>
          <a:off x="10426700" y="124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149137</xdr:rowOff>
    </xdr:from>
    <xdr:ext cx="534377" cy="259045"/>
    <xdr:sp macro="" textlink="">
      <xdr:nvSpPr>
        <xdr:cNvPr id="429" name="商工費該当値テキスト"/>
        <xdr:cNvSpPr txBox="1"/>
      </xdr:nvSpPr>
      <xdr:spPr>
        <a:xfrm>
          <a:off x="10528300" y="1232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34,356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121982</xdr:rowOff>
    </xdr:from>
    <xdr:to>
      <xdr:col>14</xdr:col>
      <xdr:colOff>79375</xdr:colOff>
      <xdr:row>74</xdr:row>
      <xdr:rowOff>52132</xdr:rowOff>
    </xdr:to>
    <xdr:sp macro="" textlink="">
      <xdr:nvSpPr>
        <xdr:cNvPr id="430" name="円/楕円 429"/>
        <xdr:cNvSpPr/>
      </xdr:nvSpPr>
      <xdr:spPr>
        <a:xfrm>
          <a:off x="9588500" y="126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68659</xdr:rowOff>
    </xdr:from>
    <xdr:ext cx="534377" cy="259045"/>
    <xdr:sp macro="" textlink="">
      <xdr:nvSpPr>
        <xdr:cNvPr id="431" name="テキスト ボックス 430"/>
        <xdr:cNvSpPr txBox="1"/>
      </xdr:nvSpPr>
      <xdr:spPr>
        <a:xfrm>
          <a:off x="9372111" y="1241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29,237</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149577</xdr:rowOff>
    </xdr:from>
    <xdr:to>
      <xdr:col>12</xdr:col>
      <xdr:colOff>561975</xdr:colOff>
      <xdr:row>74</xdr:row>
      <xdr:rowOff>79727</xdr:rowOff>
    </xdr:to>
    <xdr:sp macro="" textlink="">
      <xdr:nvSpPr>
        <xdr:cNvPr id="432" name="円/楕円 431"/>
        <xdr:cNvSpPr/>
      </xdr:nvSpPr>
      <xdr:spPr>
        <a:xfrm>
          <a:off x="8699500" y="126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96254</xdr:rowOff>
    </xdr:from>
    <xdr:ext cx="534377" cy="259045"/>
    <xdr:sp macro="" textlink="">
      <xdr:nvSpPr>
        <xdr:cNvPr id="433" name="テキスト ボックス 432"/>
        <xdr:cNvSpPr txBox="1"/>
      </xdr:nvSpPr>
      <xdr:spPr>
        <a:xfrm>
          <a:off x="8483111" y="1244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28,392</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64113</xdr:rowOff>
    </xdr:from>
    <xdr:to>
      <xdr:col>11</xdr:col>
      <xdr:colOff>358775</xdr:colOff>
      <xdr:row>74</xdr:row>
      <xdr:rowOff>165713</xdr:rowOff>
    </xdr:to>
    <xdr:sp macro="" textlink="">
      <xdr:nvSpPr>
        <xdr:cNvPr id="434" name="円/楕円 433"/>
        <xdr:cNvSpPr/>
      </xdr:nvSpPr>
      <xdr:spPr>
        <a:xfrm>
          <a:off x="7810500" y="127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10790</xdr:rowOff>
    </xdr:from>
    <xdr:ext cx="534377" cy="259045"/>
    <xdr:sp macro="" textlink="">
      <xdr:nvSpPr>
        <xdr:cNvPr id="435" name="テキスト ボックス 434"/>
        <xdr:cNvSpPr txBox="1"/>
      </xdr:nvSpPr>
      <xdr:spPr>
        <a:xfrm>
          <a:off x="7594111" y="1252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25,759</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121753</xdr:rowOff>
    </xdr:from>
    <xdr:to>
      <xdr:col>10</xdr:col>
      <xdr:colOff>155575</xdr:colOff>
      <xdr:row>75</xdr:row>
      <xdr:rowOff>51903</xdr:rowOff>
    </xdr:to>
    <xdr:sp macro="" textlink="">
      <xdr:nvSpPr>
        <xdr:cNvPr id="436" name="円/楕円 435"/>
        <xdr:cNvSpPr/>
      </xdr:nvSpPr>
      <xdr:spPr>
        <a:xfrm>
          <a:off x="6921500" y="128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68430</xdr:rowOff>
    </xdr:from>
    <xdr:ext cx="534377" cy="259045"/>
    <xdr:sp macro="" textlink="">
      <xdr:nvSpPr>
        <xdr:cNvPr id="437" name="テキスト ボックス 436"/>
        <xdr:cNvSpPr txBox="1"/>
      </xdr:nvSpPr>
      <xdr:spPr>
        <a:xfrm>
          <a:off x="6705111" y="1258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4071</xdr:rowOff>
    </xdr:from>
    <xdr:to>
      <xdr:col>15</xdr:col>
      <xdr:colOff>180975</xdr:colOff>
      <xdr:row>98</xdr:row>
      <xdr:rowOff>15101</xdr:rowOff>
    </xdr:to>
    <xdr:cxnSp macro="">
      <xdr:nvCxnSpPr>
        <xdr:cNvPr id="464" name="直線コネクタ 463"/>
        <xdr:cNvCxnSpPr/>
      </xdr:nvCxnSpPr>
      <xdr:spPr>
        <a:xfrm flipV="1">
          <a:off x="9639300" y="16806171"/>
          <a:ext cx="8382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11412</xdr:rowOff>
    </xdr:from>
    <xdr:to>
      <xdr:col>14</xdr:col>
      <xdr:colOff>28575</xdr:colOff>
      <xdr:row>98</xdr:row>
      <xdr:rowOff>15101</xdr:rowOff>
    </xdr:to>
    <xdr:cxnSp macro="">
      <xdr:nvCxnSpPr>
        <xdr:cNvPr id="467" name="直線コネクタ 466"/>
        <xdr:cNvCxnSpPr/>
      </xdr:nvCxnSpPr>
      <xdr:spPr>
        <a:xfrm>
          <a:off x="8750300" y="16813512"/>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9" name="テキスト ボックス 468"/>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170066</xdr:rowOff>
    </xdr:from>
    <xdr:to>
      <xdr:col>12</xdr:col>
      <xdr:colOff>511175</xdr:colOff>
      <xdr:row>98</xdr:row>
      <xdr:rowOff>11412</xdr:rowOff>
    </xdr:to>
    <xdr:cxnSp macro="">
      <xdr:nvCxnSpPr>
        <xdr:cNvPr id="470" name="直線コネクタ 469"/>
        <xdr:cNvCxnSpPr/>
      </xdr:nvCxnSpPr>
      <xdr:spPr>
        <a:xfrm>
          <a:off x="7861300" y="16800716"/>
          <a:ext cx="889000" cy="1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68589</xdr:rowOff>
    </xdr:from>
    <xdr:ext cx="534377" cy="259045"/>
    <xdr:sp macro="" textlink="">
      <xdr:nvSpPr>
        <xdr:cNvPr id="472" name="テキスト ボックス 471"/>
        <xdr:cNvSpPr txBox="1"/>
      </xdr:nvSpPr>
      <xdr:spPr>
        <a:xfrm>
          <a:off x="8483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170066</xdr:rowOff>
    </xdr:from>
    <xdr:to>
      <xdr:col>11</xdr:col>
      <xdr:colOff>307975</xdr:colOff>
      <xdr:row>98</xdr:row>
      <xdr:rowOff>6333</xdr:rowOff>
    </xdr:to>
    <xdr:cxnSp macro="">
      <xdr:nvCxnSpPr>
        <xdr:cNvPr id="473" name="直線コネクタ 472"/>
        <xdr:cNvCxnSpPr/>
      </xdr:nvCxnSpPr>
      <xdr:spPr>
        <a:xfrm flipV="1">
          <a:off x="6972300" y="16800716"/>
          <a:ext cx="889000" cy="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58940</xdr:rowOff>
    </xdr:from>
    <xdr:ext cx="534377" cy="259045"/>
    <xdr:sp macro="" textlink="">
      <xdr:nvSpPr>
        <xdr:cNvPr id="475" name="テキスト ボックス 474"/>
        <xdr:cNvSpPr txBox="1"/>
      </xdr:nvSpPr>
      <xdr:spPr>
        <a:xfrm>
          <a:off x="7594111" y="168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64676</xdr:rowOff>
    </xdr:from>
    <xdr:ext cx="534377" cy="259045"/>
    <xdr:sp macro="" textlink="">
      <xdr:nvSpPr>
        <xdr:cNvPr id="477" name="テキスト ボックス 476"/>
        <xdr:cNvSpPr txBox="1"/>
      </xdr:nvSpPr>
      <xdr:spPr>
        <a:xfrm>
          <a:off x="6705111" y="168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124721</xdr:rowOff>
    </xdr:from>
    <xdr:to>
      <xdr:col>15</xdr:col>
      <xdr:colOff>231775</xdr:colOff>
      <xdr:row>98</xdr:row>
      <xdr:rowOff>54871</xdr:rowOff>
    </xdr:to>
    <xdr:sp macro="" textlink="">
      <xdr:nvSpPr>
        <xdr:cNvPr id="483" name="円/楕円 482"/>
        <xdr:cNvSpPr/>
      </xdr:nvSpPr>
      <xdr:spPr>
        <a:xfrm>
          <a:off x="10426700" y="167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102460</xdr:rowOff>
    </xdr:from>
    <xdr:ext cx="534377" cy="259045"/>
    <xdr:sp macro="" textlink="">
      <xdr:nvSpPr>
        <xdr:cNvPr id="484" name="土木費該当値テキスト"/>
        <xdr:cNvSpPr txBox="1"/>
      </xdr:nvSpPr>
      <xdr:spPr>
        <a:xfrm>
          <a:off x="10528300" y="167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59,330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135751</xdr:rowOff>
    </xdr:from>
    <xdr:to>
      <xdr:col>14</xdr:col>
      <xdr:colOff>79375</xdr:colOff>
      <xdr:row>98</xdr:row>
      <xdr:rowOff>65901</xdr:rowOff>
    </xdr:to>
    <xdr:sp macro="" textlink="">
      <xdr:nvSpPr>
        <xdr:cNvPr id="485" name="円/楕円 484"/>
        <xdr:cNvSpPr/>
      </xdr:nvSpPr>
      <xdr:spPr>
        <a:xfrm>
          <a:off x="9588500" y="167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57028</xdr:rowOff>
    </xdr:from>
    <xdr:ext cx="534377" cy="259045"/>
    <xdr:sp macro="" textlink="">
      <xdr:nvSpPr>
        <xdr:cNvPr id="486" name="テキスト ボックス 485"/>
        <xdr:cNvSpPr txBox="1"/>
      </xdr:nvSpPr>
      <xdr:spPr>
        <a:xfrm>
          <a:off x="9372111" y="1685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132062</xdr:rowOff>
    </xdr:from>
    <xdr:to>
      <xdr:col>12</xdr:col>
      <xdr:colOff>561975</xdr:colOff>
      <xdr:row>98</xdr:row>
      <xdr:rowOff>62212</xdr:rowOff>
    </xdr:to>
    <xdr:sp macro="" textlink="">
      <xdr:nvSpPr>
        <xdr:cNvPr id="487" name="円/楕円 486"/>
        <xdr:cNvSpPr/>
      </xdr:nvSpPr>
      <xdr:spPr>
        <a:xfrm>
          <a:off x="8699500" y="167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53339</xdr:rowOff>
    </xdr:from>
    <xdr:ext cx="534377" cy="259045"/>
    <xdr:sp macro="" textlink="">
      <xdr:nvSpPr>
        <xdr:cNvPr id="488" name="テキスト ボックス 487"/>
        <xdr:cNvSpPr txBox="1"/>
      </xdr:nvSpPr>
      <xdr:spPr>
        <a:xfrm>
          <a:off x="8483111" y="1685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119266</xdr:rowOff>
    </xdr:from>
    <xdr:to>
      <xdr:col>11</xdr:col>
      <xdr:colOff>358775</xdr:colOff>
      <xdr:row>98</xdr:row>
      <xdr:rowOff>49416</xdr:rowOff>
    </xdr:to>
    <xdr:sp macro="" textlink="">
      <xdr:nvSpPr>
        <xdr:cNvPr id="489" name="円/楕円 488"/>
        <xdr:cNvSpPr/>
      </xdr:nvSpPr>
      <xdr:spPr>
        <a:xfrm>
          <a:off x="7810500" y="167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65943</xdr:rowOff>
    </xdr:from>
    <xdr:ext cx="534377" cy="259045"/>
    <xdr:sp macro="" textlink="">
      <xdr:nvSpPr>
        <xdr:cNvPr id="490" name="テキスト ボックス 489"/>
        <xdr:cNvSpPr txBox="1"/>
      </xdr:nvSpPr>
      <xdr:spPr>
        <a:xfrm>
          <a:off x="7594111" y="1652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126983</xdr:rowOff>
    </xdr:from>
    <xdr:to>
      <xdr:col>10</xdr:col>
      <xdr:colOff>155575</xdr:colOff>
      <xdr:row>98</xdr:row>
      <xdr:rowOff>57133</xdr:rowOff>
    </xdr:to>
    <xdr:sp macro="" textlink="">
      <xdr:nvSpPr>
        <xdr:cNvPr id="491" name="円/楕円 490"/>
        <xdr:cNvSpPr/>
      </xdr:nvSpPr>
      <xdr:spPr>
        <a:xfrm>
          <a:off x="6921500" y="1675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73660</xdr:rowOff>
    </xdr:from>
    <xdr:ext cx="534377" cy="259045"/>
    <xdr:sp macro="" textlink="">
      <xdr:nvSpPr>
        <xdr:cNvPr id="492" name="テキスト ボックス 491"/>
        <xdr:cNvSpPr txBox="1"/>
      </xdr:nvSpPr>
      <xdr:spPr>
        <a:xfrm>
          <a:off x="6705111" y="1653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135890</xdr:rowOff>
    </xdr:from>
    <xdr:to>
      <xdr:col>23</xdr:col>
      <xdr:colOff>517525</xdr:colOff>
      <xdr:row>36</xdr:row>
      <xdr:rowOff>166941</xdr:rowOff>
    </xdr:to>
    <xdr:cxnSp macro="">
      <xdr:nvCxnSpPr>
        <xdr:cNvPr id="522" name="直線コネクタ 521"/>
        <xdr:cNvCxnSpPr/>
      </xdr:nvCxnSpPr>
      <xdr:spPr>
        <a:xfrm>
          <a:off x="15481300" y="6136640"/>
          <a:ext cx="838200" cy="20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135890</xdr:rowOff>
    </xdr:from>
    <xdr:to>
      <xdr:col>22</xdr:col>
      <xdr:colOff>365125</xdr:colOff>
      <xdr:row>36</xdr:row>
      <xdr:rowOff>29858</xdr:rowOff>
    </xdr:to>
    <xdr:cxnSp macro="">
      <xdr:nvCxnSpPr>
        <xdr:cNvPr id="525" name="直線コネクタ 524"/>
        <xdr:cNvCxnSpPr/>
      </xdr:nvCxnSpPr>
      <xdr:spPr>
        <a:xfrm flipV="1">
          <a:off x="14592300" y="6136640"/>
          <a:ext cx="8890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32085</xdr:rowOff>
    </xdr:from>
    <xdr:ext cx="534377" cy="259045"/>
    <xdr:sp macro="" textlink="">
      <xdr:nvSpPr>
        <xdr:cNvPr id="527" name="テキスト ボックス 526"/>
        <xdr:cNvSpPr txBox="1"/>
      </xdr:nvSpPr>
      <xdr:spPr>
        <a:xfrm>
          <a:off x="15214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29858</xdr:rowOff>
    </xdr:from>
    <xdr:to>
      <xdr:col>21</xdr:col>
      <xdr:colOff>161925</xdr:colOff>
      <xdr:row>37</xdr:row>
      <xdr:rowOff>146520</xdr:rowOff>
    </xdr:to>
    <xdr:cxnSp macro="">
      <xdr:nvCxnSpPr>
        <xdr:cNvPr id="528" name="直線コネクタ 527"/>
        <xdr:cNvCxnSpPr/>
      </xdr:nvCxnSpPr>
      <xdr:spPr>
        <a:xfrm flipV="1">
          <a:off x="13703300" y="6202058"/>
          <a:ext cx="889000" cy="28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146520</xdr:rowOff>
    </xdr:from>
    <xdr:to>
      <xdr:col>19</xdr:col>
      <xdr:colOff>644525</xdr:colOff>
      <xdr:row>37</xdr:row>
      <xdr:rowOff>156959</xdr:rowOff>
    </xdr:to>
    <xdr:cxnSp macro="">
      <xdr:nvCxnSpPr>
        <xdr:cNvPr id="531" name="直線コネクタ 530"/>
        <xdr:cNvCxnSpPr/>
      </xdr:nvCxnSpPr>
      <xdr:spPr>
        <a:xfrm flipV="1">
          <a:off x="12814300" y="6490170"/>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3" name="テキスト ボックス 532"/>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116141</xdr:rowOff>
    </xdr:from>
    <xdr:to>
      <xdr:col>23</xdr:col>
      <xdr:colOff>568325</xdr:colOff>
      <xdr:row>37</xdr:row>
      <xdr:rowOff>46291</xdr:rowOff>
    </xdr:to>
    <xdr:sp macro="" textlink="">
      <xdr:nvSpPr>
        <xdr:cNvPr id="541" name="円/楕円 540"/>
        <xdr:cNvSpPr/>
      </xdr:nvSpPr>
      <xdr:spPr>
        <a:xfrm>
          <a:off x="16268700" y="62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94568</xdr:rowOff>
    </xdr:from>
    <xdr:ext cx="534377" cy="259045"/>
    <xdr:sp macro="" textlink="">
      <xdr:nvSpPr>
        <xdr:cNvPr id="542" name="消防費該当値テキスト"/>
        <xdr:cNvSpPr txBox="1"/>
      </xdr:nvSpPr>
      <xdr:spPr>
        <a:xfrm>
          <a:off x="16370300" y="62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20,285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85090</xdr:rowOff>
    </xdr:from>
    <xdr:to>
      <xdr:col>22</xdr:col>
      <xdr:colOff>415925</xdr:colOff>
      <xdr:row>36</xdr:row>
      <xdr:rowOff>15240</xdr:rowOff>
    </xdr:to>
    <xdr:sp macro="" textlink="">
      <xdr:nvSpPr>
        <xdr:cNvPr id="543" name="円/楕円 542"/>
        <xdr:cNvSpPr/>
      </xdr:nvSpPr>
      <xdr:spPr>
        <a:xfrm>
          <a:off x="15430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31767</xdr:rowOff>
    </xdr:from>
    <xdr:ext cx="534377" cy="259045"/>
    <xdr:sp macro="" textlink="">
      <xdr:nvSpPr>
        <xdr:cNvPr id="544" name="テキスト ボックス 543"/>
        <xdr:cNvSpPr txBox="1"/>
      </xdr:nvSpPr>
      <xdr:spPr>
        <a:xfrm>
          <a:off x="15214111" y="58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150508</xdr:rowOff>
    </xdr:from>
    <xdr:to>
      <xdr:col>21</xdr:col>
      <xdr:colOff>212725</xdr:colOff>
      <xdr:row>36</xdr:row>
      <xdr:rowOff>80658</xdr:rowOff>
    </xdr:to>
    <xdr:sp macro="" textlink="">
      <xdr:nvSpPr>
        <xdr:cNvPr id="545" name="円/楕円 544"/>
        <xdr:cNvSpPr/>
      </xdr:nvSpPr>
      <xdr:spPr>
        <a:xfrm>
          <a:off x="14541500" y="615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71785</xdr:rowOff>
    </xdr:from>
    <xdr:ext cx="534377" cy="259045"/>
    <xdr:sp macro="" textlink="">
      <xdr:nvSpPr>
        <xdr:cNvPr id="546" name="テキスト ボックス 545"/>
        <xdr:cNvSpPr txBox="1"/>
      </xdr:nvSpPr>
      <xdr:spPr>
        <a:xfrm>
          <a:off x="14325111" y="624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95720</xdr:rowOff>
    </xdr:from>
    <xdr:to>
      <xdr:col>20</xdr:col>
      <xdr:colOff>9525</xdr:colOff>
      <xdr:row>38</xdr:row>
      <xdr:rowOff>25870</xdr:rowOff>
    </xdr:to>
    <xdr:sp macro="" textlink="">
      <xdr:nvSpPr>
        <xdr:cNvPr id="547" name="円/楕円 546"/>
        <xdr:cNvSpPr/>
      </xdr:nvSpPr>
      <xdr:spPr>
        <a:xfrm>
          <a:off x="13652500" y="643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16997</xdr:rowOff>
    </xdr:from>
    <xdr:ext cx="534377" cy="259045"/>
    <xdr:sp macro="" textlink="">
      <xdr:nvSpPr>
        <xdr:cNvPr id="548" name="テキスト ボックス 547"/>
        <xdr:cNvSpPr txBox="1"/>
      </xdr:nvSpPr>
      <xdr:spPr>
        <a:xfrm>
          <a:off x="13436111" y="653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106159</xdr:rowOff>
    </xdr:from>
    <xdr:to>
      <xdr:col>18</xdr:col>
      <xdr:colOff>492125</xdr:colOff>
      <xdr:row>38</xdr:row>
      <xdr:rowOff>36309</xdr:rowOff>
    </xdr:to>
    <xdr:sp macro="" textlink="">
      <xdr:nvSpPr>
        <xdr:cNvPr id="549" name="円/楕円 548"/>
        <xdr:cNvSpPr/>
      </xdr:nvSpPr>
      <xdr:spPr>
        <a:xfrm>
          <a:off x="12763500" y="64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27436</xdr:rowOff>
    </xdr:from>
    <xdr:ext cx="534377" cy="259045"/>
    <xdr:sp macro="" textlink="">
      <xdr:nvSpPr>
        <xdr:cNvPr id="550" name="テキスト ボックス 549"/>
        <xdr:cNvSpPr txBox="1"/>
      </xdr:nvSpPr>
      <xdr:spPr>
        <a:xfrm>
          <a:off x="12547111" y="654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46,805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125641</xdr:rowOff>
    </xdr:from>
    <xdr:to>
      <xdr:col>23</xdr:col>
      <xdr:colOff>517525</xdr:colOff>
      <xdr:row>57</xdr:row>
      <xdr:rowOff>17611</xdr:rowOff>
    </xdr:to>
    <xdr:cxnSp macro="">
      <xdr:nvCxnSpPr>
        <xdr:cNvPr id="582" name="直線コネクタ 581"/>
        <xdr:cNvCxnSpPr/>
      </xdr:nvCxnSpPr>
      <xdr:spPr>
        <a:xfrm>
          <a:off x="15481300" y="9555391"/>
          <a:ext cx="838200" cy="2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109378</xdr:rowOff>
    </xdr:from>
    <xdr:to>
      <xdr:col>22</xdr:col>
      <xdr:colOff>365125</xdr:colOff>
      <xdr:row>55</xdr:row>
      <xdr:rowOff>125641</xdr:rowOff>
    </xdr:to>
    <xdr:cxnSp macro="">
      <xdr:nvCxnSpPr>
        <xdr:cNvPr id="585" name="直線コネクタ 584"/>
        <xdr:cNvCxnSpPr/>
      </xdr:nvCxnSpPr>
      <xdr:spPr>
        <a:xfrm>
          <a:off x="14592300" y="8853328"/>
          <a:ext cx="889000" cy="70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109378</xdr:rowOff>
    </xdr:from>
    <xdr:to>
      <xdr:col>21</xdr:col>
      <xdr:colOff>161925</xdr:colOff>
      <xdr:row>54</xdr:row>
      <xdr:rowOff>156927</xdr:rowOff>
    </xdr:to>
    <xdr:cxnSp macro="">
      <xdr:nvCxnSpPr>
        <xdr:cNvPr id="588" name="直線コネクタ 587"/>
        <xdr:cNvCxnSpPr/>
      </xdr:nvCxnSpPr>
      <xdr:spPr>
        <a:xfrm flipV="1">
          <a:off x="13703300" y="8853328"/>
          <a:ext cx="889000" cy="5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76977</xdr:rowOff>
    </xdr:from>
    <xdr:ext cx="534377" cy="259045"/>
    <xdr:sp macro="" textlink="">
      <xdr:nvSpPr>
        <xdr:cNvPr id="590" name="テキスト ボックス 589"/>
        <xdr:cNvSpPr txBox="1"/>
      </xdr:nvSpPr>
      <xdr:spPr>
        <a:xfrm>
          <a:off x="14325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156927</xdr:rowOff>
    </xdr:from>
    <xdr:to>
      <xdr:col>19</xdr:col>
      <xdr:colOff>644525</xdr:colOff>
      <xdr:row>55</xdr:row>
      <xdr:rowOff>17644</xdr:rowOff>
    </xdr:to>
    <xdr:cxnSp macro="">
      <xdr:nvCxnSpPr>
        <xdr:cNvPr id="591" name="直線コネクタ 590"/>
        <xdr:cNvCxnSpPr/>
      </xdr:nvCxnSpPr>
      <xdr:spPr>
        <a:xfrm flipV="1">
          <a:off x="12814300" y="9415227"/>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106140</xdr:rowOff>
    </xdr:from>
    <xdr:ext cx="534377" cy="259045"/>
    <xdr:sp macro="" textlink="">
      <xdr:nvSpPr>
        <xdr:cNvPr id="593" name="テキスト ボックス 592"/>
        <xdr:cNvSpPr txBox="1"/>
      </xdr:nvSpPr>
      <xdr:spPr>
        <a:xfrm>
          <a:off x="13436111" y="970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135368</xdr:rowOff>
    </xdr:from>
    <xdr:ext cx="534377" cy="259045"/>
    <xdr:sp macro="" textlink="">
      <xdr:nvSpPr>
        <xdr:cNvPr id="595" name="テキスト ボックス 594"/>
        <xdr:cNvSpPr txBox="1"/>
      </xdr:nvSpPr>
      <xdr:spPr>
        <a:xfrm>
          <a:off x="12547111" y="97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138261</xdr:rowOff>
    </xdr:from>
    <xdr:to>
      <xdr:col>23</xdr:col>
      <xdr:colOff>568325</xdr:colOff>
      <xdr:row>57</xdr:row>
      <xdr:rowOff>68411</xdr:rowOff>
    </xdr:to>
    <xdr:sp macro="" textlink="">
      <xdr:nvSpPr>
        <xdr:cNvPr id="601" name="円/楕円 600"/>
        <xdr:cNvSpPr/>
      </xdr:nvSpPr>
      <xdr:spPr>
        <a:xfrm>
          <a:off x="16268700" y="97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116688</xdr:rowOff>
    </xdr:from>
    <xdr:ext cx="534377" cy="259045"/>
    <xdr:sp macro="" textlink="">
      <xdr:nvSpPr>
        <xdr:cNvPr id="602" name="教育費該当値テキスト"/>
        <xdr:cNvSpPr txBox="1"/>
      </xdr:nvSpPr>
      <xdr:spPr>
        <a:xfrm>
          <a:off x="16370300" y="97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45,977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74841</xdr:rowOff>
    </xdr:from>
    <xdr:to>
      <xdr:col>22</xdr:col>
      <xdr:colOff>415925</xdr:colOff>
      <xdr:row>56</xdr:row>
      <xdr:rowOff>4991</xdr:rowOff>
    </xdr:to>
    <xdr:sp macro="" textlink="">
      <xdr:nvSpPr>
        <xdr:cNvPr id="603" name="円/楕円 602"/>
        <xdr:cNvSpPr/>
      </xdr:nvSpPr>
      <xdr:spPr>
        <a:xfrm>
          <a:off x="15430500" y="95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167568</xdr:rowOff>
    </xdr:from>
    <xdr:ext cx="534377" cy="259045"/>
    <xdr:sp macro="" textlink="">
      <xdr:nvSpPr>
        <xdr:cNvPr id="604" name="テキスト ボックス 603"/>
        <xdr:cNvSpPr txBox="1"/>
      </xdr:nvSpPr>
      <xdr:spPr>
        <a:xfrm>
          <a:off x="15214111" y="95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60,361</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58578</xdr:rowOff>
    </xdr:from>
    <xdr:to>
      <xdr:col>21</xdr:col>
      <xdr:colOff>212725</xdr:colOff>
      <xdr:row>51</xdr:row>
      <xdr:rowOff>160178</xdr:rowOff>
    </xdr:to>
    <xdr:sp macro="" textlink="">
      <xdr:nvSpPr>
        <xdr:cNvPr id="605" name="円/楕円 604"/>
        <xdr:cNvSpPr/>
      </xdr:nvSpPr>
      <xdr:spPr>
        <a:xfrm>
          <a:off x="14541500" y="88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5255</xdr:rowOff>
    </xdr:from>
    <xdr:ext cx="599010" cy="259045"/>
    <xdr:sp macro="" textlink="">
      <xdr:nvSpPr>
        <xdr:cNvPr id="606" name="テキスト ボックス 605"/>
        <xdr:cNvSpPr txBox="1"/>
      </xdr:nvSpPr>
      <xdr:spPr>
        <a:xfrm>
          <a:off x="14292794" y="857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103,357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106127</xdr:rowOff>
    </xdr:from>
    <xdr:to>
      <xdr:col>20</xdr:col>
      <xdr:colOff>9525</xdr:colOff>
      <xdr:row>55</xdr:row>
      <xdr:rowOff>36277</xdr:rowOff>
    </xdr:to>
    <xdr:sp macro="" textlink="">
      <xdr:nvSpPr>
        <xdr:cNvPr id="607" name="円/楕円 606"/>
        <xdr:cNvSpPr/>
      </xdr:nvSpPr>
      <xdr:spPr>
        <a:xfrm>
          <a:off x="13652500" y="93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52804</xdr:rowOff>
    </xdr:from>
    <xdr:ext cx="534377" cy="259045"/>
    <xdr:sp macro="" textlink="">
      <xdr:nvSpPr>
        <xdr:cNvPr id="608" name="テキスト ボックス 607"/>
        <xdr:cNvSpPr txBox="1"/>
      </xdr:nvSpPr>
      <xdr:spPr>
        <a:xfrm>
          <a:off x="13436111" y="91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68,945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138294</xdr:rowOff>
    </xdr:from>
    <xdr:to>
      <xdr:col>18</xdr:col>
      <xdr:colOff>492125</xdr:colOff>
      <xdr:row>55</xdr:row>
      <xdr:rowOff>68444</xdr:rowOff>
    </xdr:to>
    <xdr:sp macro="" textlink="">
      <xdr:nvSpPr>
        <xdr:cNvPr id="609" name="円/楕円 608"/>
        <xdr:cNvSpPr/>
      </xdr:nvSpPr>
      <xdr:spPr>
        <a:xfrm>
          <a:off x="12763500" y="93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84971</xdr:rowOff>
    </xdr:from>
    <xdr:ext cx="534377" cy="259045"/>
    <xdr:sp macro="" textlink="">
      <xdr:nvSpPr>
        <xdr:cNvPr id="610" name="テキスト ボックス 609"/>
        <xdr:cNvSpPr txBox="1"/>
      </xdr:nvSpPr>
      <xdr:spPr>
        <a:xfrm>
          <a:off x="12547111" y="917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18045</xdr:rowOff>
    </xdr:from>
    <xdr:to>
      <xdr:col>23</xdr:col>
      <xdr:colOff>517525</xdr:colOff>
      <xdr:row>78</xdr:row>
      <xdr:rowOff>25126</xdr:rowOff>
    </xdr:to>
    <xdr:cxnSp macro="">
      <xdr:nvCxnSpPr>
        <xdr:cNvPr id="635" name="直線コネクタ 634"/>
        <xdr:cNvCxnSpPr/>
      </xdr:nvCxnSpPr>
      <xdr:spPr>
        <a:xfrm>
          <a:off x="15481300" y="13391145"/>
          <a:ext cx="8382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18045</xdr:rowOff>
    </xdr:from>
    <xdr:to>
      <xdr:col>22</xdr:col>
      <xdr:colOff>365125</xdr:colOff>
      <xdr:row>78</xdr:row>
      <xdr:rowOff>21839</xdr:rowOff>
    </xdr:to>
    <xdr:cxnSp macro="">
      <xdr:nvCxnSpPr>
        <xdr:cNvPr id="638" name="直線コネクタ 637"/>
        <xdr:cNvCxnSpPr/>
      </xdr:nvCxnSpPr>
      <xdr:spPr>
        <a:xfrm flipV="1">
          <a:off x="14592300" y="13391145"/>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0" name="テキスト ボックス 639"/>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21199</xdr:rowOff>
    </xdr:from>
    <xdr:to>
      <xdr:col>21</xdr:col>
      <xdr:colOff>161925</xdr:colOff>
      <xdr:row>78</xdr:row>
      <xdr:rowOff>21839</xdr:rowOff>
    </xdr:to>
    <xdr:cxnSp macro="">
      <xdr:nvCxnSpPr>
        <xdr:cNvPr id="641" name="直線コネクタ 640"/>
        <xdr:cNvCxnSpPr/>
      </xdr:nvCxnSpPr>
      <xdr:spPr>
        <a:xfrm>
          <a:off x="13703300" y="13394299"/>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21199</xdr:rowOff>
    </xdr:from>
    <xdr:to>
      <xdr:col>19</xdr:col>
      <xdr:colOff>644525</xdr:colOff>
      <xdr:row>78</xdr:row>
      <xdr:rowOff>24479</xdr:rowOff>
    </xdr:to>
    <xdr:cxnSp macro="">
      <xdr:nvCxnSpPr>
        <xdr:cNvPr id="644" name="直線コネクタ 643"/>
        <xdr:cNvCxnSpPr/>
      </xdr:nvCxnSpPr>
      <xdr:spPr>
        <a:xfrm flipV="1">
          <a:off x="12814300" y="13394299"/>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8" name="テキスト ボックス 647"/>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145776</xdr:rowOff>
    </xdr:from>
    <xdr:to>
      <xdr:col>23</xdr:col>
      <xdr:colOff>568325</xdr:colOff>
      <xdr:row>78</xdr:row>
      <xdr:rowOff>75926</xdr:rowOff>
    </xdr:to>
    <xdr:sp macro="" textlink="">
      <xdr:nvSpPr>
        <xdr:cNvPr id="654" name="円/楕円 653"/>
        <xdr:cNvSpPr/>
      </xdr:nvSpPr>
      <xdr:spPr>
        <a:xfrm>
          <a:off x="162687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313932" cy="259045"/>
    <xdr:sp macro="" textlink="">
      <xdr:nvSpPr>
        <xdr:cNvPr id="655" name="災害復旧費該当値テキスト"/>
        <xdr:cNvSpPr txBox="1"/>
      </xdr:nvSpPr>
      <xdr:spPr>
        <a:xfrm>
          <a:off x="16370300" y="13309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138695</xdr:rowOff>
    </xdr:from>
    <xdr:to>
      <xdr:col>22</xdr:col>
      <xdr:colOff>415925</xdr:colOff>
      <xdr:row>78</xdr:row>
      <xdr:rowOff>68845</xdr:rowOff>
    </xdr:to>
    <xdr:sp macro="" textlink="">
      <xdr:nvSpPr>
        <xdr:cNvPr id="656" name="円/楕円 655"/>
        <xdr:cNvSpPr/>
      </xdr:nvSpPr>
      <xdr:spPr>
        <a:xfrm>
          <a:off x="15430500" y="133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59972</xdr:rowOff>
    </xdr:from>
    <xdr:ext cx="469744" cy="259045"/>
    <xdr:sp macro="" textlink="">
      <xdr:nvSpPr>
        <xdr:cNvPr id="657" name="テキスト ボックス 656"/>
        <xdr:cNvSpPr txBox="1"/>
      </xdr:nvSpPr>
      <xdr:spPr>
        <a:xfrm>
          <a:off x="15246427" y="1343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142489</xdr:rowOff>
    </xdr:from>
    <xdr:to>
      <xdr:col>21</xdr:col>
      <xdr:colOff>212725</xdr:colOff>
      <xdr:row>78</xdr:row>
      <xdr:rowOff>72639</xdr:rowOff>
    </xdr:to>
    <xdr:sp macro="" textlink="">
      <xdr:nvSpPr>
        <xdr:cNvPr id="658" name="円/楕円 657"/>
        <xdr:cNvSpPr/>
      </xdr:nvSpPr>
      <xdr:spPr>
        <a:xfrm>
          <a:off x="14541500" y="133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63766</xdr:rowOff>
    </xdr:from>
    <xdr:ext cx="378565" cy="259045"/>
    <xdr:sp macro="" textlink="">
      <xdr:nvSpPr>
        <xdr:cNvPr id="659" name="テキスト ボックス 658"/>
        <xdr:cNvSpPr txBox="1"/>
      </xdr:nvSpPr>
      <xdr:spPr>
        <a:xfrm>
          <a:off x="14403017" y="13436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141849</xdr:rowOff>
    </xdr:from>
    <xdr:to>
      <xdr:col>20</xdr:col>
      <xdr:colOff>9525</xdr:colOff>
      <xdr:row>78</xdr:row>
      <xdr:rowOff>71999</xdr:rowOff>
    </xdr:to>
    <xdr:sp macro="" textlink="">
      <xdr:nvSpPr>
        <xdr:cNvPr id="660" name="円/楕円 659"/>
        <xdr:cNvSpPr/>
      </xdr:nvSpPr>
      <xdr:spPr>
        <a:xfrm>
          <a:off x="13652500" y="1334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63126</xdr:rowOff>
    </xdr:from>
    <xdr:ext cx="378565" cy="259045"/>
    <xdr:sp macro="" textlink="">
      <xdr:nvSpPr>
        <xdr:cNvPr id="661" name="テキスト ボックス 660"/>
        <xdr:cNvSpPr txBox="1"/>
      </xdr:nvSpPr>
      <xdr:spPr>
        <a:xfrm>
          <a:off x="13514017" y="13436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145129</xdr:rowOff>
    </xdr:from>
    <xdr:to>
      <xdr:col>18</xdr:col>
      <xdr:colOff>492125</xdr:colOff>
      <xdr:row>78</xdr:row>
      <xdr:rowOff>75279</xdr:rowOff>
    </xdr:to>
    <xdr:sp macro="" textlink="">
      <xdr:nvSpPr>
        <xdr:cNvPr id="662" name="円/楕円 661"/>
        <xdr:cNvSpPr/>
      </xdr:nvSpPr>
      <xdr:spPr>
        <a:xfrm>
          <a:off x="12763500" y="133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66406</xdr:rowOff>
    </xdr:from>
    <xdr:ext cx="378565" cy="259045"/>
    <xdr:sp macro="" textlink="">
      <xdr:nvSpPr>
        <xdr:cNvPr id="663" name="テキスト ボックス 662"/>
        <xdr:cNvSpPr txBox="1"/>
      </xdr:nvSpPr>
      <xdr:spPr>
        <a:xfrm>
          <a:off x="12625017" y="13439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65275</xdr:rowOff>
    </xdr:from>
    <xdr:to>
      <xdr:col>23</xdr:col>
      <xdr:colOff>517525</xdr:colOff>
      <xdr:row>97</xdr:row>
      <xdr:rowOff>94072</xdr:rowOff>
    </xdr:to>
    <xdr:cxnSp macro="">
      <xdr:nvCxnSpPr>
        <xdr:cNvPr id="692" name="直線コネクタ 691"/>
        <xdr:cNvCxnSpPr/>
      </xdr:nvCxnSpPr>
      <xdr:spPr>
        <a:xfrm flipV="1">
          <a:off x="15481300" y="16695925"/>
          <a:ext cx="838200" cy="2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57496</xdr:rowOff>
    </xdr:from>
    <xdr:to>
      <xdr:col>22</xdr:col>
      <xdr:colOff>365125</xdr:colOff>
      <xdr:row>97</xdr:row>
      <xdr:rowOff>94072</xdr:rowOff>
    </xdr:to>
    <xdr:cxnSp macro="">
      <xdr:nvCxnSpPr>
        <xdr:cNvPr id="695" name="直線コネクタ 694"/>
        <xdr:cNvCxnSpPr/>
      </xdr:nvCxnSpPr>
      <xdr:spPr>
        <a:xfrm>
          <a:off x="14592300" y="166881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7" name="テキスト ボックス 696"/>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57496</xdr:rowOff>
    </xdr:from>
    <xdr:to>
      <xdr:col>21</xdr:col>
      <xdr:colOff>161925</xdr:colOff>
      <xdr:row>97</xdr:row>
      <xdr:rowOff>96715</xdr:rowOff>
    </xdr:to>
    <xdr:cxnSp macro="">
      <xdr:nvCxnSpPr>
        <xdr:cNvPr id="698" name="直線コネクタ 697"/>
        <xdr:cNvCxnSpPr/>
      </xdr:nvCxnSpPr>
      <xdr:spPr>
        <a:xfrm flipV="1">
          <a:off x="13703300" y="16688146"/>
          <a:ext cx="889000" cy="3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0" name="テキスト ボックス 699"/>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158255</xdr:rowOff>
    </xdr:from>
    <xdr:to>
      <xdr:col>19</xdr:col>
      <xdr:colOff>644525</xdr:colOff>
      <xdr:row>97</xdr:row>
      <xdr:rowOff>96715</xdr:rowOff>
    </xdr:to>
    <xdr:cxnSp macro="">
      <xdr:nvCxnSpPr>
        <xdr:cNvPr id="701" name="直線コネクタ 700"/>
        <xdr:cNvCxnSpPr/>
      </xdr:nvCxnSpPr>
      <xdr:spPr>
        <a:xfrm>
          <a:off x="12814300" y="16617455"/>
          <a:ext cx="889000" cy="10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3" name="テキスト ボックス 702"/>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5" name="テキスト ボックス 704"/>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14475</xdr:rowOff>
    </xdr:from>
    <xdr:to>
      <xdr:col>23</xdr:col>
      <xdr:colOff>568325</xdr:colOff>
      <xdr:row>97</xdr:row>
      <xdr:rowOff>116075</xdr:rowOff>
    </xdr:to>
    <xdr:sp macro="" textlink="">
      <xdr:nvSpPr>
        <xdr:cNvPr id="711" name="円/楕円 710"/>
        <xdr:cNvSpPr/>
      </xdr:nvSpPr>
      <xdr:spPr>
        <a:xfrm>
          <a:off x="16268700" y="166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164352</xdr:rowOff>
    </xdr:from>
    <xdr:ext cx="534377" cy="259045"/>
    <xdr:sp macro="" textlink="">
      <xdr:nvSpPr>
        <xdr:cNvPr id="712" name="公債費該当値テキスト"/>
        <xdr:cNvSpPr txBox="1"/>
      </xdr:nvSpPr>
      <xdr:spPr>
        <a:xfrm>
          <a:off x="16370300" y="1662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43272</xdr:rowOff>
    </xdr:from>
    <xdr:to>
      <xdr:col>22</xdr:col>
      <xdr:colOff>415925</xdr:colOff>
      <xdr:row>97</xdr:row>
      <xdr:rowOff>144872</xdr:rowOff>
    </xdr:to>
    <xdr:sp macro="" textlink="">
      <xdr:nvSpPr>
        <xdr:cNvPr id="713" name="円/楕円 712"/>
        <xdr:cNvSpPr/>
      </xdr:nvSpPr>
      <xdr:spPr>
        <a:xfrm>
          <a:off x="15430500" y="166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135999</xdr:rowOff>
    </xdr:from>
    <xdr:ext cx="534377" cy="259045"/>
    <xdr:sp macro="" textlink="">
      <xdr:nvSpPr>
        <xdr:cNvPr id="714" name="テキスト ボックス 713"/>
        <xdr:cNvSpPr txBox="1"/>
      </xdr:nvSpPr>
      <xdr:spPr>
        <a:xfrm>
          <a:off x="15214111" y="167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6696</xdr:rowOff>
    </xdr:from>
    <xdr:to>
      <xdr:col>21</xdr:col>
      <xdr:colOff>212725</xdr:colOff>
      <xdr:row>97</xdr:row>
      <xdr:rowOff>108296</xdr:rowOff>
    </xdr:to>
    <xdr:sp macro="" textlink="">
      <xdr:nvSpPr>
        <xdr:cNvPr id="715" name="円/楕円 714"/>
        <xdr:cNvSpPr/>
      </xdr:nvSpPr>
      <xdr:spPr>
        <a:xfrm>
          <a:off x="14541500" y="166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99423</xdr:rowOff>
    </xdr:from>
    <xdr:ext cx="534377" cy="259045"/>
    <xdr:sp macro="" textlink="">
      <xdr:nvSpPr>
        <xdr:cNvPr id="716" name="テキスト ボックス 715"/>
        <xdr:cNvSpPr txBox="1"/>
      </xdr:nvSpPr>
      <xdr:spPr>
        <a:xfrm>
          <a:off x="14325111" y="1673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45915</xdr:rowOff>
    </xdr:from>
    <xdr:to>
      <xdr:col>20</xdr:col>
      <xdr:colOff>9525</xdr:colOff>
      <xdr:row>97</xdr:row>
      <xdr:rowOff>147515</xdr:rowOff>
    </xdr:to>
    <xdr:sp macro="" textlink="">
      <xdr:nvSpPr>
        <xdr:cNvPr id="717" name="円/楕円 716"/>
        <xdr:cNvSpPr/>
      </xdr:nvSpPr>
      <xdr:spPr>
        <a:xfrm>
          <a:off x="13652500" y="166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138642</xdr:rowOff>
    </xdr:from>
    <xdr:ext cx="534377" cy="259045"/>
    <xdr:sp macro="" textlink="">
      <xdr:nvSpPr>
        <xdr:cNvPr id="718" name="テキスト ボックス 717"/>
        <xdr:cNvSpPr txBox="1"/>
      </xdr:nvSpPr>
      <xdr:spPr>
        <a:xfrm>
          <a:off x="13436111" y="1676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107455</xdr:rowOff>
    </xdr:from>
    <xdr:to>
      <xdr:col>18</xdr:col>
      <xdr:colOff>492125</xdr:colOff>
      <xdr:row>97</xdr:row>
      <xdr:rowOff>37605</xdr:rowOff>
    </xdr:to>
    <xdr:sp macro="" textlink="">
      <xdr:nvSpPr>
        <xdr:cNvPr id="719" name="円/楕円 718"/>
        <xdr:cNvSpPr/>
      </xdr:nvSpPr>
      <xdr:spPr>
        <a:xfrm>
          <a:off x="12763500" y="165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28732</xdr:rowOff>
    </xdr:from>
    <xdr:ext cx="534377" cy="259045"/>
    <xdr:sp macro="" textlink="">
      <xdr:nvSpPr>
        <xdr:cNvPr id="720" name="テキスト ボックス 719"/>
        <xdr:cNvSpPr txBox="1"/>
      </xdr:nvSpPr>
      <xdr:spPr>
        <a:xfrm>
          <a:off x="12547111" y="1665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商工費は、毎年増加しており</a:t>
          </a:r>
          <a:r>
            <a:rPr kumimoji="1" lang="en-US" altLang="ja-JP" sz="1300">
              <a:latin typeface="ＭＳ Ｐゴシック"/>
            </a:rPr>
            <a:t>27</a:t>
          </a:r>
          <a:r>
            <a:rPr kumimoji="1" lang="ja-JP" altLang="en-US" sz="1300">
              <a:latin typeface="ＭＳ Ｐゴシック"/>
            </a:rPr>
            <a:t>年度はの住民一人当たり</a:t>
          </a:r>
          <a:r>
            <a:rPr kumimoji="1" lang="en-US" altLang="ja-JP" sz="1300">
              <a:latin typeface="ＭＳ Ｐゴシック"/>
            </a:rPr>
            <a:t>34,356</a:t>
          </a:r>
          <a:r>
            <a:rPr kumimoji="1" lang="ja-JP" altLang="en-US" sz="1300">
              <a:latin typeface="ＭＳ Ｐゴシック"/>
            </a:rPr>
            <a:t>円となっている。増加してきたことについては、アウトレットモールの誘致・開業に向け東部産業団地造成事業を実施してきたことが要因となっている。また、類似団体、全国及び県平均のいずれとも差額が大きいのは、中小企業金融対策費の貸付金額が住民一人当たりコストが</a:t>
          </a:r>
          <a:r>
            <a:rPr kumimoji="1" lang="en-US" altLang="ja-JP" sz="1300">
              <a:latin typeface="ＭＳ Ｐゴシック"/>
            </a:rPr>
            <a:t>20,000</a:t>
          </a:r>
          <a:r>
            <a:rPr kumimoji="1" lang="ja-JP" altLang="en-US" sz="1300">
              <a:latin typeface="ＭＳ Ｐゴシック"/>
            </a:rPr>
            <a:t>円超と大きいことが要因である。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年度は、地方消費税交付金等の増により収入が大きかったことから実質収支額は、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0.87</a:t>
          </a:r>
          <a:r>
            <a:rPr kumimoji="1" lang="ja-JP" altLang="en-US" sz="1400">
              <a:latin typeface="ＭＳ ゴシック" pitchFamily="49" charset="-128"/>
              <a:ea typeface="ＭＳ ゴシック" pitchFamily="49" charset="-128"/>
            </a:rPr>
            <a:t>ポイント増となった。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財政調整基金残高としては、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年度においても取崩して減額となっているが、繰上償還を行ったこと、積立金が積立金取崩し額を上回ったことから、実質単年度収支については黒字化した。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一般会計等の実質赤字及び公営企業会計の資金不足は生じておらず、連結実質赤字額は発生していないが、平成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年度は、引き続き水道事業会計で黒字額が減少している。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14918456</v>
      </c>
      <c r="BO4" s="409"/>
      <c r="BP4" s="409"/>
      <c r="BQ4" s="409"/>
      <c r="BR4" s="409"/>
      <c r="BS4" s="409"/>
      <c r="BT4" s="409"/>
      <c r="BU4" s="410"/>
      <c r="BV4" s="408">
        <v>14580826</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5.3</v>
      </c>
      <c r="CU4" s="586"/>
      <c r="CV4" s="586"/>
      <c r="CW4" s="586"/>
      <c r="CX4" s="586"/>
      <c r="CY4" s="586"/>
      <c r="CZ4" s="586"/>
      <c r="DA4" s="587"/>
      <c r="DB4" s="585">
        <v>4.4000000000000004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14431789</v>
      </c>
      <c r="BO5" s="414"/>
      <c r="BP5" s="414"/>
      <c r="BQ5" s="414"/>
      <c r="BR5" s="414"/>
      <c r="BS5" s="414"/>
      <c r="BT5" s="414"/>
      <c r="BU5" s="415"/>
      <c r="BV5" s="413">
        <v>14045847</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83</v>
      </c>
      <c r="CU5" s="384"/>
      <c r="CV5" s="384"/>
      <c r="CW5" s="384"/>
      <c r="CX5" s="384"/>
      <c r="CY5" s="384"/>
      <c r="CZ5" s="384"/>
      <c r="DA5" s="385"/>
      <c r="DB5" s="383">
        <v>85.6</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486667</v>
      </c>
      <c r="BO6" s="414"/>
      <c r="BP6" s="414"/>
      <c r="BQ6" s="414"/>
      <c r="BR6" s="414"/>
      <c r="BS6" s="414"/>
      <c r="BT6" s="414"/>
      <c r="BU6" s="415"/>
      <c r="BV6" s="413">
        <v>534979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89.1</v>
      </c>
      <c r="CU6" s="560"/>
      <c r="CV6" s="560"/>
      <c r="CW6" s="560"/>
      <c r="CX6" s="560"/>
      <c r="CY6" s="560"/>
      <c r="CZ6" s="560"/>
      <c r="DA6" s="561"/>
      <c r="DB6" s="559">
        <v>92.7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51701</v>
      </c>
      <c r="BO7" s="414"/>
      <c r="BP7" s="414"/>
      <c r="BQ7" s="414"/>
      <c r="BR7" s="414"/>
      <c r="BS7" s="414"/>
      <c r="BT7" s="414"/>
      <c r="BU7" s="415"/>
      <c r="BV7" s="413">
        <v>179265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8270280</v>
      </c>
      <c r="CU7" s="414"/>
      <c r="CV7" s="414"/>
      <c r="CW7" s="414"/>
      <c r="CX7" s="414"/>
      <c r="CY7" s="414"/>
      <c r="CZ7" s="414"/>
      <c r="DA7" s="415"/>
      <c r="DB7" s="413">
        <v>8105865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434966</v>
      </c>
      <c r="BO8" s="414"/>
      <c r="BP8" s="414"/>
      <c r="BQ8" s="414"/>
      <c r="BR8" s="414"/>
      <c r="BS8" s="414"/>
      <c r="BT8" s="414"/>
      <c r="BU8" s="415"/>
      <c r="BV8" s="413">
        <v>355714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0.55000000000000004</v>
      </c>
      <c r="CU8" s="523"/>
      <c r="CV8" s="523"/>
      <c r="CW8" s="523"/>
      <c r="CX8" s="523"/>
      <c r="CY8" s="523"/>
      <c r="CZ8" s="523"/>
      <c r="DA8" s="524"/>
      <c r="DB8" s="522">
        <v>0.55000000000000004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30399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79252</v>
      </c>
      <c r="BO9" s="414"/>
      <c r="BP9" s="414"/>
      <c r="BQ9" s="414"/>
      <c r="BR9" s="414"/>
      <c r="BS9" s="414"/>
      <c r="BT9" s="414"/>
      <c r="BU9" s="415"/>
      <c r="BV9" s="413">
        <v>-135698</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12.7</v>
      </c>
      <c r="CU9" s="384"/>
      <c r="CV9" s="384"/>
      <c r="CW9" s="384"/>
      <c r="CX9" s="384"/>
      <c r="CY9" s="384"/>
      <c r="CZ9" s="384"/>
      <c r="DA9" s="385"/>
      <c r="DB9" s="383">
        <v>11.9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32067</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294534</v>
      </c>
      <c r="BO10" s="414"/>
      <c r="BP10" s="414"/>
      <c r="BQ10" s="414"/>
      <c r="BR10" s="414"/>
      <c r="BS10" s="414"/>
      <c r="BT10" s="414"/>
      <c r="BU10" s="415"/>
      <c r="BV10" s="413">
        <v>252373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92940</v>
      </c>
      <c r="BO11" s="414"/>
      <c r="BP11" s="414"/>
      <c r="BQ11" s="414"/>
      <c r="BR11" s="414"/>
      <c r="BS11" s="414"/>
      <c r="BT11" s="414"/>
      <c r="BU11" s="415"/>
      <c r="BV11" s="413">
        <v>33376</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31128</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78</v>
      </c>
      <c r="AV12" s="471"/>
      <c r="AW12" s="471"/>
      <c r="AX12" s="471"/>
      <c r="AY12" s="393" t="s">
        <v>116</v>
      </c>
      <c r="AZ12" s="394"/>
      <c r="BA12" s="394"/>
      <c r="BB12" s="394"/>
      <c r="BC12" s="394"/>
      <c r="BD12" s="394"/>
      <c r="BE12" s="394"/>
      <c r="BF12" s="394"/>
      <c r="BG12" s="394"/>
      <c r="BH12" s="394"/>
      <c r="BI12" s="394"/>
      <c r="BJ12" s="394"/>
      <c r="BK12" s="394"/>
      <c r="BL12" s="394"/>
      <c r="BM12" s="395"/>
      <c r="BN12" s="413">
        <v>283283</v>
      </c>
      <c r="BO12" s="414"/>
      <c r="BP12" s="414"/>
      <c r="BQ12" s="414"/>
      <c r="BR12" s="414"/>
      <c r="BS12" s="414"/>
      <c r="BT12" s="414"/>
      <c r="BU12" s="415"/>
      <c r="BV12" s="413">
        <v>311137</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110</v>
      </c>
      <c r="CU12" s="523"/>
      <c r="CV12" s="523"/>
      <c r="CW12" s="523"/>
      <c r="CX12" s="523"/>
      <c r="CY12" s="523"/>
      <c r="CZ12" s="523"/>
      <c r="DA12" s="524"/>
      <c r="DB12" s="522" t="s">
        <v>110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30754</v>
      </c>
      <c r="S13" s="515"/>
      <c r="T13" s="515"/>
      <c r="U13" s="515"/>
      <c r="V13" s="516"/>
      <c r="W13" s="502" t="s">
        <v>119</v>
      </c>
      <c r="X13" s="426"/>
      <c r="Y13" s="426"/>
      <c r="Z13" s="426"/>
      <c r="AA13" s="426"/>
      <c r="AB13" s="427"/>
      <c r="AC13" s="389">
        <v>735</v>
      </c>
      <c r="AD13" s="390"/>
      <c r="AE13" s="390"/>
      <c r="AF13" s="390"/>
      <c r="AG13" s="391"/>
      <c r="AH13" s="389">
        <v>932</v>
      </c>
      <c r="AI13" s="390"/>
      <c r="AJ13" s="390"/>
      <c r="AK13" s="390"/>
      <c r="AL13" s="392"/>
      <c r="AM13" s="482" t="s">
        <v>120</v>
      </c>
      <c r="AN13" s="387"/>
      <c r="AO13" s="387"/>
      <c r="AP13" s="387"/>
      <c r="AQ13" s="387"/>
      <c r="AR13" s="387"/>
      <c r="AS13" s="387"/>
      <c r="AT13" s="388"/>
      <c r="AU13" s="470" t="s">
        <v>98</v>
      </c>
      <c r="AV13" s="471"/>
      <c r="AW13" s="471"/>
      <c r="AX13" s="471"/>
      <c r="AY13" s="393" t="s">
        <v>121</v>
      </c>
      <c r="AZ13" s="394"/>
      <c r="BA13" s="394"/>
      <c r="BB13" s="394"/>
      <c r="BC13" s="394"/>
      <c r="BD13" s="394"/>
      <c r="BE13" s="394"/>
      <c r="BF13" s="394"/>
      <c r="BG13" s="394"/>
      <c r="BH13" s="394"/>
      <c r="BI13" s="394"/>
      <c r="BJ13" s="394"/>
      <c r="BK13" s="394"/>
      <c r="BL13" s="394"/>
      <c r="BM13" s="395"/>
      <c r="BN13" s="413">
        <v>183443</v>
      </c>
      <c r="BO13" s="414"/>
      <c r="BP13" s="414"/>
      <c r="BQ13" s="414"/>
      <c r="BR13" s="414"/>
      <c r="BS13" s="414"/>
      <c r="BT13" s="414"/>
      <c r="BU13" s="415"/>
      <c r="BV13" s="413">
        <v>-161086</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14.3</v>
      </c>
      <c r="CU13" s="384"/>
      <c r="CV13" s="384"/>
      <c r="CW13" s="384"/>
      <c r="CX13" s="384"/>
      <c r="CY13" s="384"/>
      <c r="CZ13" s="384"/>
      <c r="DA13" s="385"/>
      <c r="DB13" s="383">
        <v>14.7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123</v>
      </c>
      <c r="M14" s="543"/>
      <c r="N14" s="543"/>
      <c r="O14" s="543"/>
      <c r="P14" s="543"/>
      <c r="Q14" s="544"/>
      <c r="R14" s="514">
        <v>31303</v>
      </c>
      <c r="S14" s="515"/>
      <c r="T14" s="515"/>
      <c r="U14" s="515"/>
      <c r="V14" s="516"/>
      <c r="W14" s="517"/>
      <c r="X14" s="429"/>
      <c r="Y14" s="429"/>
      <c r="Z14" s="429"/>
      <c r="AA14" s="429"/>
      <c r="AB14" s="430"/>
      <c r="AC14" s="507">
        <v>4.5999999999999996</v>
      </c>
      <c r="AD14" s="508"/>
      <c r="AE14" s="508"/>
      <c r="AF14" s="508"/>
      <c r="AG14" s="509"/>
      <c r="AH14" s="507">
        <v>5.2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164.4</v>
      </c>
      <c r="CU14" s="486"/>
      <c r="CV14" s="486"/>
      <c r="CW14" s="486"/>
      <c r="CX14" s="486"/>
      <c r="CY14" s="486"/>
      <c r="CZ14" s="486"/>
      <c r="DA14" s="487"/>
      <c r="DB14" s="518">
        <v>199.9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30982</v>
      </c>
      <c r="S15" s="515"/>
      <c r="T15" s="515"/>
      <c r="U15" s="515"/>
      <c r="V15" s="516"/>
      <c r="W15" s="502" t="s">
        <v>125</v>
      </c>
      <c r="X15" s="426"/>
      <c r="Y15" s="426"/>
      <c r="Z15" s="426"/>
      <c r="AA15" s="426"/>
      <c r="AB15" s="427"/>
      <c r="AC15" s="389">
        <v>6068</v>
      </c>
      <c r="AD15" s="390"/>
      <c r="AE15" s="390"/>
      <c r="AF15" s="390"/>
      <c r="AG15" s="391"/>
      <c r="AH15" s="389">
        <v>7260</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3733874</v>
      </c>
      <c r="BO15" s="409"/>
      <c r="BP15" s="409"/>
      <c r="BQ15" s="409"/>
      <c r="BR15" s="409"/>
      <c r="BS15" s="409"/>
      <c r="BT15" s="409"/>
      <c r="BU15" s="410"/>
      <c r="BV15" s="408">
        <v>3641625</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37.700000000000003</v>
      </c>
      <c r="AD16" s="508"/>
      <c r="AE16" s="508"/>
      <c r="AF16" s="508"/>
      <c r="AG16" s="509"/>
      <c r="AH16" s="507">
        <v>40.799999999999997</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6682532</v>
      </c>
      <c r="BO16" s="414"/>
      <c r="BP16" s="414"/>
      <c r="BQ16" s="414"/>
      <c r="BR16" s="414"/>
      <c r="BS16" s="414"/>
      <c r="BT16" s="414"/>
      <c r="BU16" s="415"/>
      <c r="BV16" s="413">
        <v>6448282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131</v>
      </c>
      <c r="N17" s="497"/>
      <c r="O17" s="497"/>
      <c r="P17" s="497"/>
      <c r="Q17" s="498"/>
      <c r="R17" s="499" t="s">
        <v>132</v>
      </c>
      <c r="S17" s="500"/>
      <c r="T17" s="500"/>
      <c r="U17" s="500"/>
      <c r="V17" s="501"/>
      <c r="W17" s="502" t="s">
        <v>133</v>
      </c>
      <c r="X17" s="426"/>
      <c r="Y17" s="426"/>
      <c r="Z17" s="426"/>
      <c r="AA17" s="426"/>
      <c r="AB17" s="427"/>
      <c r="AC17" s="389">
        <v>9274</v>
      </c>
      <c r="AD17" s="390"/>
      <c r="AE17" s="390"/>
      <c r="AF17" s="390"/>
      <c r="AG17" s="391"/>
      <c r="AH17" s="389">
        <v>9592</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4712483</v>
      </c>
      <c r="BO17" s="414"/>
      <c r="BP17" s="414"/>
      <c r="BQ17" s="414"/>
      <c r="BR17" s="414"/>
      <c r="BS17" s="414"/>
      <c r="BT17" s="414"/>
      <c r="BU17" s="415"/>
      <c r="BV17" s="413">
        <v>4646133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134.07</v>
      </c>
      <c r="M18" s="478"/>
      <c r="N18" s="478"/>
      <c r="O18" s="478"/>
      <c r="P18" s="478"/>
      <c r="Q18" s="478"/>
      <c r="R18" s="479"/>
      <c r="S18" s="479"/>
      <c r="T18" s="479"/>
      <c r="U18" s="479"/>
      <c r="V18" s="480"/>
      <c r="W18" s="494"/>
      <c r="X18" s="495"/>
      <c r="Y18" s="495"/>
      <c r="Z18" s="495"/>
      <c r="AA18" s="495"/>
      <c r="AB18" s="503"/>
      <c r="AC18" s="377">
        <v>57.7</v>
      </c>
      <c r="AD18" s="378"/>
      <c r="AE18" s="378"/>
      <c r="AF18" s="378"/>
      <c r="AG18" s="481"/>
      <c r="AH18" s="377">
        <v>53.9</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7293180</v>
      </c>
      <c r="BO18" s="414"/>
      <c r="BP18" s="414"/>
      <c r="BQ18" s="414"/>
      <c r="BR18" s="414"/>
      <c r="BS18" s="414"/>
      <c r="BT18" s="414"/>
      <c r="BU18" s="415"/>
      <c r="BV18" s="413">
        <v>7184970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227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10256261</v>
      </c>
      <c r="BO19" s="414"/>
      <c r="BP19" s="414"/>
      <c r="BQ19" s="414"/>
      <c r="BR19" s="414"/>
      <c r="BS19" s="414"/>
      <c r="BT19" s="414"/>
      <c r="BU19" s="415"/>
      <c r="BV19" s="413">
        <v>9976033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9517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14096282</v>
      </c>
      <c r="BO23" s="414"/>
      <c r="BP23" s="414"/>
      <c r="BQ23" s="414"/>
      <c r="BR23" s="414"/>
      <c r="BS23" s="414"/>
      <c r="BT23" s="414"/>
      <c r="BU23" s="415"/>
      <c r="BV23" s="413">
        <v>13968945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8300</v>
      </c>
      <c r="R24" s="390"/>
      <c r="S24" s="390"/>
      <c r="T24" s="390"/>
      <c r="U24" s="390"/>
      <c r="V24" s="391"/>
      <c r="W24" s="455"/>
      <c r="X24" s="446"/>
      <c r="Y24" s="447"/>
      <c r="Z24" s="386" t="s">
        <v>149</v>
      </c>
      <c r="AA24" s="387"/>
      <c r="AB24" s="387"/>
      <c r="AC24" s="387"/>
      <c r="AD24" s="387"/>
      <c r="AE24" s="387"/>
      <c r="AF24" s="387"/>
      <c r="AG24" s="388"/>
      <c r="AH24" s="389">
        <v>230</v>
      </c>
      <c r="AI24" s="390"/>
      <c r="AJ24" s="390"/>
      <c r="AK24" s="390"/>
      <c r="AL24" s="391"/>
      <c r="AM24" s="389">
        <v>669990</v>
      </c>
      <c r="AN24" s="390"/>
      <c r="AO24" s="390"/>
      <c r="AP24" s="390"/>
      <c r="AQ24" s="390"/>
      <c r="AR24" s="391"/>
      <c r="AS24" s="389">
        <v>2913</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12104470</v>
      </c>
      <c r="BO24" s="414"/>
      <c r="BP24" s="414"/>
      <c r="BQ24" s="414"/>
      <c r="BR24" s="414"/>
      <c r="BS24" s="414"/>
      <c r="BT24" s="414"/>
      <c r="BU24" s="415"/>
      <c r="BV24" s="413">
        <v>11938372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7100</v>
      </c>
      <c r="R25" s="390"/>
      <c r="S25" s="390"/>
      <c r="T25" s="390"/>
      <c r="U25" s="390"/>
      <c r="V25" s="391"/>
      <c r="W25" s="455"/>
      <c r="X25" s="446"/>
      <c r="Y25" s="447"/>
      <c r="Z25" s="386" t="s">
        <v>152</v>
      </c>
      <c r="AA25" s="387"/>
      <c r="AB25" s="387"/>
      <c r="AC25" s="387"/>
      <c r="AD25" s="387"/>
      <c r="AE25" s="387"/>
      <c r="AF25" s="387"/>
      <c r="AG25" s="388"/>
      <c r="AH25" s="389" t="s">
        <v>153</v>
      </c>
      <c r="AI25" s="390"/>
      <c r="AJ25" s="390"/>
      <c r="AK25" s="390"/>
      <c r="AL25" s="391"/>
      <c r="AM25" s="389" t="s">
        <v>153</v>
      </c>
      <c r="AN25" s="390"/>
      <c r="AO25" s="390"/>
      <c r="AP25" s="390"/>
      <c r="AQ25" s="390"/>
      <c r="AR25" s="391"/>
      <c r="AS25" s="389" t="s">
        <v>153</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4641356</v>
      </c>
      <c r="BO25" s="409"/>
      <c r="BP25" s="409"/>
      <c r="BQ25" s="409"/>
      <c r="BR25" s="409"/>
      <c r="BS25" s="409"/>
      <c r="BT25" s="409"/>
      <c r="BU25" s="410"/>
      <c r="BV25" s="408">
        <v>5286648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6100</v>
      </c>
      <c r="R26" s="390"/>
      <c r="S26" s="390"/>
      <c r="T26" s="390"/>
      <c r="U26" s="390"/>
      <c r="V26" s="391"/>
      <c r="W26" s="455"/>
      <c r="X26" s="446"/>
      <c r="Y26" s="447"/>
      <c r="Z26" s="386" t="s">
        <v>156</v>
      </c>
      <c r="AA26" s="468"/>
      <c r="AB26" s="468"/>
      <c r="AC26" s="468"/>
      <c r="AD26" s="468"/>
      <c r="AE26" s="468"/>
      <c r="AF26" s="468"/>
      <c r="AG26" s="469"/>
      <c r="AH26" s="389">
        <v>6</v>
      </c>
      <c r="AI26" s="390"/>
      <c r="AJ26" s="390"/>
      <c r="AK26" s="390"/>
      <c r="AL26" s="391"/>
      <c r="AM26" s="389">
        <v>17826</v>
      </c>
      <c r="AN26" s="390"/>
      <c r="AO26" s="390"/>
      <c r="AP26" s="390"/>
      <c r="AQ26" s="390"/>
      <c r="AR26" s="391"/>
      <c r="AS26" s="389">
        <v>2971</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153</v>
      </c>
      <c r="BO26" s="414"/>
      <c r="BP26" s="414"/>
      <c r="BQ26" s="414"/>
      <c r="BR26" s="414"/>
      <c r="BS26" s="414"/>
      <c r="BT26" s="414"/>
      <c r="BU26" s="415"/>
      <c r="BV26" s="413" t="s">
        <v>153</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4450</v>
      </c>
      <c r="R27" s="390"/>
      <c r="S27" s="390"/>
      <c r="T27" s="390"/>
      <c r="U27" s="390"/>
      <c r="V27" s="391"/>
      <c r="W27" s="455"/>
      <c r="X27" s="446"/>
      <c r="Y27" s="447"/>
      <c r="Z27" s="386" t="s">
        <v>159</v>
      </c>
      <c r="AA27" s="387"/>
      <c r="AB27" s="387"/>
      <c r="AC27" s="387"/>
      <c r="AD27" s="387"/>
      <c r="AE27" s="387"/>
      <c r="AF27" s="387"/>
      <c r="AG27" s="388"/>
      <c r="AH27" s="389">
        <v>3</v>
      </c>
      <c r="AI27" s="390"/>
      <c r="AJ27" s="390"/>
      <c r="AK27" s="390"/>
      <c r="AL27" s="391"/>
      <c r="AM27" s="389">
        <v>8841</v>
      </c>
      <c r="AN27" s="390"/>
      <c r="AO27" s="390"/>
      <c r="AP27" s="390"/>
      <c r="AQ27" s="390"/>
      <c r="AR27" s="391"/>
      <c r="AS27" s="389">
        <v>2947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455300</v>
      </c>
      <c r="BO27" s="417"/>
      <c r="BP27" s="417"/>
      <c r="BQ27" s="417"/>
      <c r="BR27" s="417"/>
      <c r="BS27" s="417"/>
      <c r="BT27" s="417"/>
      <c r="BU27" s="418"/>
      <c r="BV27" s="416">
        <v>454800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3900</v>
      </c>
      <c r="R28" s="390"/>
      <c r="S28" s="390"/>
      <c r="T28" s="390"/>
      <c r="U28" s="390"/>
      <c r="V28" s="391"/>
      <c r="W28" s="455"/>
      <c r="X28" s="446"/>
      <c r="Y28" s="447"/>
      <c r="Z28" s="386" t="s">
        <v>162</v>
      </c>
      <c r="AA28" s="387"/>
      <c r="AB28" s="387"/>
      <c r="AC28" s="387"/>
      <c r="AD28" s="387"/>
      <c r="AE28" s="387"/>
      <c r="AF28" s="387"/>
      <c r="AG28" s="388"/>
      <c r="AH28" s="389" t="s">
        <v>153</v>
      </c>
      <c r="AI28" s="390"/>
      <c r="AJ28" s="390"/>
      <c r="AK28" s="390"/>
      <c r="AL28" s="391"/>
      <c r="AM28" s="389" t="s">
        <v>153</v>
      </c>
      <c r="AN28" s="390"/>
      <c r="AO28" s="390"/>
      <c r="AP28" s="390"/>
      <c r="AQ28" s="390"/>
      <c r="AR28" s="391"/>
      <c r="AS28" s="389" t="s">
        <v>153</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902509</v>
      </c>
      <c r="BO28" s="409"/>
      <c r="BP28" s="409"/>
      <c r="BQ28" s="409"/>
      <c r="BR28" s="409"/>
      <c r="BS28" s="409"/>
      <c r="BT28" s="409"/>
      <c r="BU28" s="410"/>
      <c r="BV28" s="408">
        <v>891258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16</v>
      </c>
      <c r="M29" s="390"/>
      <c r="N29" s="390"/>
      <c r="O29" s="390"/>
      <c r="P29" s="391"/>
      <c r="Q29" s="389">
        <v>3600</v>
      </c>
      <c r="R29" s="390"/>
      <c r="S29" s="390"/>
      <c r="T29" s="390"/>
      <c r="U29" s="390"/>
      <c r="V29" s="391"/>
      <c r="W29" s="456"/>
      <c r="X29" s="457"/>
      <c r="Y29" s="458"/>
      <c r="Z29" s="386" t="s">
        <v>166</v>
      </c>
      <c r="AA29" s="387"/>
      <c r="AB29" s="387"/>
      <c r="AC29" s="387"/>
      <c r="AD29" s="387"/>
      <c r="AE29" s="387"/>
      <c r="AF29" s="387"/>
      <c r="AG29" s="388"/>
      <c r="AH29" s="389">
        <v>233</v>
      </c>
      <c r="AI29" s="390"/>
      <c r="AJ29" s="390"/>
      <c r="AK29" s="390"/>
      <c r="AL29" s="391"/>
      <c r="AM29" s="389">
        <v>678831</v>
      </c>
      <c r="AN29" s="390"/>
      <c r="AO29" s="390"/>
      <c r="AP29" s="390"/>
      <c r="AQ29" s="390"/>
      <c r="AR29" s="391"/>
      <c r="AS29" s="389">
        <v>2913</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68201</v>
      </c>
      <c r="BO29" s="414"/>
      <c r="BP29" s="414"/>
      <c r="BQ29" s="414"/>
      <c r="BR29" s="414"/>
      <c r="BS29" s="414"/>
      <c r="BT29" s="414"/>
      <c r="BU29" s="415"/>
      <c r="BV29" s="413">
        <v>68099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92.6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398002</v>
      </c>
      <c r="BO30" s="417"/>
      <c r="BP30" s="417"/>
      <c r="BQ30" s="417"/>
      <c r="BR30" s="417"/>
      <c r="BS30" s="417"/>
      <c r="BT30" s="417"/>
      <c r="BU30" s="418"/>
      <c r="BV30" s="416">
        <v>416303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砺波地方衛生施設組合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（公財）クロスランドおやべ</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公共用地先行取得事業特別会計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小矢部川中流水害施設組合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（公財）小矢部市体育協会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IF('各会計、関係団体の財政状況及び健全化判断比率'!B33="","",'各会計、関係団体の財政状況及び健全化判断比率'!B33)</f>
        <v>東部産業団地事業特別会計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富山県市町村総合事務組合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小矢部市土地開発公社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高岡地区広域圏事務組合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富山県市町村会館管理組合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砺波地方介護保険組合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富山県後期高齢者医療広域連合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砺波地域消防組合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526</v>
      </c>
      <c r="D34" s="1181"/>
      <c r="E34" s="1182"/>
      <c r="F34" s="32">
        <v>4.7</v>
      </c>
      <c r="G34" s="33">
        <v>4.9000000000000004</v>
      </c>
      <c r="H34" s="33">
        <v>6.05</v>
      </c>
      <c r="I34" s="33">
        <v>4.38</v>
      </c>
      <c r="J34" s="34">
        <v>5.25</v>
      </c>
      <c r="K34" s="22"/>
      <c r="L34" s="22"/>
      <c r="M34" s="22"/>
      <c r="N34" s="22"/>
      <c r="O34" s="22"/>
      <c r="P34" s="22"/>
    </row>
    <row r="35" spans="1:16" ht="39" customHeight="1" x14ac:dyDescent="0.15">
      <c r="A35" s="22"/>
      <c r="B35" s="35"/>
      <c r="C35" s="1175" t="s">
        <v>527</v>
      </c>
      <c r="D35" s="1176"/>
      <c r="E35" s="1177"/>
      <c r="F35" s="36">
        <v>5.97</v>
      </c>
      <c r="G35" s="37">
        <v>6.44</v>
      </c>
      <c r="H35" s="37">
        <v>6.61</v>
      </c>
      <c r="I35" s="37">
        <v>5.89</v>
      </c>
      <c r="J35" s="38">
        <v>4.99</v>
      </c>
      <c r="K35" s="22"/>
      <c r="L35" s="22"/>
      <c r="M35" s="22"/>
      <c r="N35" s="22"/>
      <c r="O35" s="22"/>
      <c r="P35" s="22"/>
    </row>
    <row r="36" spans="1:16" ht="39" customHeight="1" x14ac:dyDescent="0.15">
      <c r="A36" s="22"/>
      <c r="B36" s="35"/>
      <c r="C36" s="1175" t="s">
        <v>528</v>
      </c>
      <c r="D36" s="1176"/>
      <c r="E36" s="1177"/>
      <c r="F36" s="36">
        <v>1.19</v>
      </c>
      <c r="G36" s="37">
        <v>2.27</v>
      </c>
      <c r="H36" s="37">
        <v>0.95</v>
      </c>
      <c r="I36" s="37">
        <v>0.78</v>
      </c>
      <c r="J36" s="38">
        <v>1.91</v>
      </c>
      <c r="K36" s="22"/>
      <c r="L36" s="22"/>
      <c r="M36" s="22"/>
      <c r="N36" s="22"/>
      <c r="O36" s="22"/>
      <c r="P36" s="22"/>
    </row>
    <row r="37" spans="1:16" ht="39" customHeight="1" x14ac:dyDescent="0.15">
      <c r="A37" s="22"/>
      <c r="B37" s="35"/>
      <c r="C37" s="1175" t="s">
        <v>529</v>
      </c>
      <c r="D37" s="1176"/>
      <c r="E37" s="1177"/>
      <c r="F37" s="36">
        <v>0.03</v>
      </c>
      <c r="G37" s="37">
        <v>0.01</v>
      </c>
      <c r="H37" s="37">
        <v>0.01</v>
      </c>
      <c r="I37" s="37">
        <v>0.01</v>
      </c>
      <c r="J37" s="38">
        <v>0.01</v>
      </c>
      <c r="K37" s="22"/>
      <c r="L37" s="22"/>
      <c r="M37" s="22"/>
      <c r="N37" s="22"/>
      <c r="O37" s="22"/>
      <c r="P37" s="22"/>
    </row>
    <row r="38" spans="1:16" ht="39" customHeight="1" x14ac:dyDescent="0.15">
      <c r="A38" s="22"/>
      <c r="B38" s="35"/>
      <c r="C38" s="1175" t="s">
        <v>530</v>
      </c>
      <c r="D38" s="1176"/>
      <c r="E38" s="1177"/>
      <c r="F38" s="36">
        <v>0</v>
      </c>
      <c r="G38" s="37">
        <v>0</v>
      </c>
      <c r="H38" s="37">
        <v>0</v>
      </c>
      <c r="I38" s="37">
        <v>0</v>
      </c>
      <c r="J38" s="38">
        <v>0</v>
      </c>
      <c r="K38" s="22"/>
      <c r="L38" s="22"/>
      <c r="M38" s="22"/>
      <c r="N38" s="22"/>
      <c r="O38" s="22"/>
      <c r="P38" s="22"/>
    </row>
    <row r="39" spans="1:16" ht="39" customHeight="1" x14ac:dyDescent="0.15">
      <c r="A39" s="22"/>
      <c r="B39" s="35"/>
      <c r="C39" s="1175" t="s">
        <v>531</v>
      </c>
      <c r="D39" s="1176"/>
      <c r="E39" s="1177"/>
      <c r="F39" s="36">
        <v>0</v>
      </c>
      <c r="G39" s="37">
        <v>0</v>
      </c>
      <c r="H39" s="37">
        <v>0</v>
      </c>
      <c r="I39" s="37">
        <v>0</v>
      </c>
      <c r="J39" s="38">
        <v>0</v>
      </c>
      <c r="K39" s="22"/>
      <c r="L39" s="22"/>
      <c r="M39" s="22"/>
      <c r="N39" s="22"/>
      <c r="O39" s="22"/>
      <c r="P39" s="22"/>
    </row>
    <row r="40" spans="1:16" ht="39" customHeight="1" x14ac:dyDescent="0.15">
      <c r="A40" s="22"/>
      <c r="B40" s="35"/>
      <c r="C40" s="1175" t="s">
        <v>532</v>
      </c>
      <c r="D40" s="1176"/>
      <c r="E40" s="1177"/>
      <c r="F40" s="36">
        <v>0</v>
      </c>
      <c r="G40" s="37">
        <v>0</v>
      </c>
      <c r="H40" s="37">
        <v>0</v>
      </c>
      <c r="I40" s="37">
        <v>0</v>
      </c>
      <c r="J40" s="38">
        <v>0</v>
      </c>
      <c r="K40" s="22"/>
      <c r="L40" s="22"/>
      <c r="M40" s="22"/>
      <c r="N40" s="22"/>
      <c r="O40" s="22"/>
      <c r="P40" s="22"/>
    </row>
    <row r="41" spans="1:16" ht="39" customHeight="1" x14ac:dyDescent="0.15">
      <c r="A41" s="22"/>
      <c r="B41" s="35"/>
      <c r="C41" s="1175" t="s">
        <v>533</v>
      </c>
      <c r="D41" s="1176"/>
      <c r="E41" s="1177"/>
      <c r="F41" s="36" t="s">
        <v>479</v>
      </c>
      <c r="G41" s="37" t="s">
        <v>479</v>
      </c>
      <c r="H41" s="37">
        <v>0</v>
      </c>
      <c r="I41" s="37">
        <v>0</v>
      </c>
      <c r="J41" s="38">
        <v>0</v>
      </c>
      <c r="K41" s="22"/>
      <c r="L41" s="22"/>
      <c r="M41" s="22"/>
      <c r="N41" s="22"/>
      <c r="O41" s="22"/>
      <c r="P41" s="22"/>
    </row>
    <row r="42" spans="1:16" ht="39" customHeight="1" x14ac:dyDescent="0.15">
      <c r="A42" s="22"/>
      <c r="B42" s="39"/>
      <c r="C42" s="1175" t="s">
        <v>534</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535</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1322</v>
      </c>
      <c r="L45" s="60">
        <v>1212</v>
      </c>
      <c r="M45" s="60">
        <v>1173</v>
      </c>
      <c r="N45" s="60">
        <v>1169</v>
      </c>
      <c r="O45" s="61">
        <v>1220</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15</v>
      </c>
      <c r="F48" s="1185"/>
      <c r="G48" s="1185"/>
      <c r="H48" s="1185"/>
      <c r="I48" s="1185"/>
      <c r="J48" s="1186"/>
      <c r="K48" s="63">
        <v>839</v>
      </c>
      <c r="L48" s="64">
        <v>892</v>
      </c>
      <c r="M48" s="64">
        <v>866</v>
      </c>
      <c r="N48" s="64">
        <v>874</v>
      </c>
      <c r="O48" s="65">
        <v>972</v>
      </c>
      <c r="P48" s="48"/>
      <c r="Q48" s="48"/>
      <c r="R48" s="48"/>
      <c r="S48" s="48"/>
      <c r="T48" s="48"/>
      <c r="U48" s="48"/>
    </row>
    <row r="49" spans="1:21" ht="30.75" customHeight="1" x14ac:dyDescent="0.15">
      <c r="A49" s="48"/>
      <c r="B49" s="1193"/>
      <c r="C49" s="1194"/>
      <c r="D49" s="62"/>
      <c r="E49" s="1185" t="s">
        <v>16</v>
      </c>
      <c r="F49" s="1185"/>
      <c r="G49" s="1185"/>
      <c r="H49" s="1185"/>
      <c r="I49" s="1185"/>
      <c r="J49" s="1186"/>
      <c r="K49" s="63">
        <v>124</v>
      </c>
      <c r="L49" s="64">
        <v>129</v>
      </c>
      <c r="M49" s="64">
        <v>109</v>
      </c>
      <c r="N49" s="64">
        <v>88</v>
      </c>
      <c r="O49" s="65">
        <v>75</v>
      </c>
      <c r="P49" s="48"/>
      <c r="Q49" s="48"/>
      <c r="R49" s="48"/>
      <c r="S49" s="48"/>
      <c r="T49" s="48"/>
      <c r="U49" s="48"/>
    </row>
    <row r="50" spans="1:21" ht="30.75" customHeight="1" x14ac:dyDescent="0.15">
      <c r="A50" s="48"/>
      <c r="B50" s="1193"/>
      <c r="C50" s="1194"/>
      <c r="D50" s="62"/>
      <c r="E50" s="1185" t="s">
        <v>17</v>
      </c>
      <c r="F50" s="1185"/>
      <c r="G50" s="1185"/>
      <c r="H50" s="1185"/>
      <c r="I50" s="1185"/>
      <c r="J50" s="1186"/>
      <c r="K50" s="63">
        <v>76</v>
      </c>
      <c r="L50" s="64">
        <v>69</v>
      </c>
      <c r="M50" s="64">
        <v>79</v>
      </c>
      <c r="N50" s="64">
        <v>77</v>
      </c>
      <c r="O50" s="65">
        <v>124</v>
      </c>
      <c r="P50" s="48"/>
      <c r="Q50" s="48"/>
      <c r="R50" s="48"/>
      <c r="S50" s="48"/>
      <c r="T50" s="48"/>
      <c r="U50" s="48"/>
    </row>
    <row r="51" spans="1:21" ht="30.75" customHeight="1" x14ac:dyDescent="0.15">
      <c r="A51" s="48"/>
      <c r="B51" s="1195"/>
      <c r="C51" s="1196"/>
      <c r="D51" s="66"/>
      <c r="E51" s="1185" t="s">
        <v>18</v>
      </c>
      <c r="F51" s="1185"/>
      <c r="G51" s="1185"/>
      <c r="H51" s="1185"/>
      <c r="I51" s="1185"/>
      <c r="J51" s="1186"/>
      <c r="K51" s="63">
        <v>2</v>
      </c>
      <c r="L51" s="64">
        <v>2</v>
      </c>
      <c r="M51" s="64">
        <v>0</v>
      </c>
      <c r="N51" s="64">
        <v>1</v>
      </c>
      <c r="O51" s="65">
        <v>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1149</v>
      </c>
      <c r="L52" s="64">
        <v>1176</v>
      </c>
      <c r="M52" s="64">
        <v>1262</v>
      </c>
      <c r="N52" s="64">
        <v>1273</v>
      </c>
      <c r="O52" s="65">
        <v>1334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1214</v>
      </c>
      <c r="L53" s="69">
        <v>1128</v>
      </c>
      <c r="M53" s="69">
        <v>965</v>
      </c>
      <c r="N53" s="69">
        <v>936</v>
      </c>
      <c r="O53" s="70">
        <v>1058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1" t="s">
        <v>24</v>
      </c>
      <c r="C41" s="1212"/>
      <c r="D41" s="81"/>
      <c r="E41" s="1213" t="s">
        <v>25</v>
      </c>
      <c r="F41" s="1213"/>
      <c r="G41" s="1213"/>
      <c r="H41" s="1214"/>
      <c r="I41" s="82">
        <v>11521</v>
      </c>
      <c r="J41" s="83">
        <v>12268</v>
      </c>
      <c r="K41" s="83">
        <v>13501</v>
      </c>
      <c r="L41" s="83">
        <v>13969</v>
      </c>
      <c r="M41" s="84">
        <v>14096</v>
      </c>
    </row>
    <row r="42" spans="2:13" ht="27.75" customHeight="1" x14ac:dyDescent="0.15">
      <c r="B42" s="1201"/>
      <c r="C42" s="1202"/>
      <c r="D42" s="85"/>
      <c r="E42" s="1205" t="s">
        <v>26</v>
      </c>
      <c r="F42" s="1205"/>
      <c r="G42" s="1205"/>
      <c r="H42" s="1206"/>
      <c r="I42" s="86">
        <v>875</v>
      </c>
      <c r="J42" s="87">
        <v>829</v>
      </c>
      <c r="K42" s="87">
        <v>2420</v>
      </c>
      <c r="L42" s="87">
        <v>3343</v>
      </c>
      <c r="M42" s="88">
        <v>3353</v>
      </c>
    </row>
    <row r="43" spans="2:13" ht="27.75" customHeight="1" x14ac:dyDescent="0.15">
      <c r="B43" s="1201"/>
      <c r="C43" s="1202"/>
      <c r="D43" s="85"/>
      <c r="E43" s="1205" t="s">
        <v>27</v>
      </c>
      <c r="F43" s="1205"/>
      <c r="G43" s="1205"/>
      <c r="H43" s="1206"/>
      <c r="I43" s="86">
        <v>13728</v>
      </c>
      <c r="J43" s="87">
        <v>13557</v>
      </c>
      <c r="K43" s="87">
        <v>13126</v>
      </c>
      <c r="L43" s="87">
        <v>13000</v>
      </c>
      <c r="M43" s="88">
        <v>12765</v>
      </c>
    </row>
    <row r="44" spans="2:13" ht="27.75" customHeight="1" x14ac:dyDescent="0.15">
      <c r="B44" s="1201"/>
      <c r="C44" s="1202"/>
      <c r="D44" s="85"/>
      <c r="E44" s="1205" t="s">
        <v>28</v>
      </c>
      <c r="F44" s="1205"/>
      <c r="G44" s="1205"/>
      <c r="H44" s="1206"/>
      <c r="I44" s="86">
        <v>516</v>
      </c>
      <c r="J44" s="87">
        <v>440</v>
      </c>
      <c r="K44" s="87">
        <v>454</v>
      </c>
      <c r="L44" s="87">
        <v>658</v>
      </c>
      <c r="M44" s="88">
        <v>727</v>
      </c>
    </row>
    <row r="45" spans="2:13" ht="27.75" customHeight="1" x14ac:dyDescent="0.15">
      <c r="B45" s="1201"/>
      <c r="C45" s="1202"/>
      <c r="D45" s="85"/>
      <c r="E45" s="1205" t="s">
        <v>29</v>
      </c>
      <c r="F45" s="1205"/>
      <c r="G45" s="1205"/>
      <c r="H45" s="1206"/>
      <c r="I45" s="86">
        <v>2602</v>
      </c>
      <c r="J45" s="87">
        <v>2609</v>
      </c>
      <c r="K45" s="87">
        <v>2378</v>
      </c>
      <c r="L45" s="87">
        <v>2281</v>
      </c>
      <c r="M45" s="88">
        <v>2124</v>
      </c>
    </row>
    <row r="46" spans="2:13" ht="27.75" customHeight="1" x14ac:dyDescent="0.15">
      <c r="B46" s="1201"/>
      <c r="C46" s="1202"/>
      <c r="D46" s="85"/>
      <c r="E46" s="1205" t="s">
        <v>30</v>
      </c>
      <c r="F46" s="1205"/>
      <c r="G46" s="1205"/>
      <c r="H46" s="1206"/>
      <c r="I46" s="86" t="s">
        <v>479</v>
      </c>
      <c r="J46" s="87" t="s">
        <v>479</v>
      </c>
      <c r="K46" s="87" t="s">
        <v>479</v>
      </c>
      <c r="L46" s="87" t="s">
        <v>479</v>
      </c>
      <c r="M46" s="88">
        <v>3</v>
      </c>
    </row>
    <row r="47" spans="2:13" ht="27.75" customHeight="1" x14ac:dyDescent="0.15">
      <c r="B47" s="1201"/>
      <c r="C47" s="1202"/>
      <c r="D47" s="85"/>
      <c r="E47" s="1205" t="s">
        <v>31</v>
      </c>
      <c r="F47" s="1205"/>
      <c r="G47" s="1205"/>
      <c r="H47" s="1206"/>
      <c r="I47" s="86" t="s">
        <v>479</v>
      </c>
      <c r="J47" s="87" t="s">
        <v>479</v>
      </c>
      <c r="K47" s="87" t="s">
        <v>479</v>
      </c>
      <c r="L47" s="87" t="s">
        <v>479</v>
      </c>
      <c r="M47" s="88" t="s">
        <v>479</v>
      </c>
    </row>
    <row r="48" spans="2:13" ht="27.75" customHeight="1" x14ac:dyDescent="0.15">
      <c r="B48" s="1203"/>
      <c r="C48" s="1204"/>
      <c r="D48" s="85"/>
      <c r="E48" s="1205" t="s">
        <v>32</v>
      </c>
      <c r="F48" s="1205"/>
      <c r="G48" s="1205"/>
      <c r="H48" s="1206"/>
      <c r="I48" s="86" t="s">
        <v>479</v>
      </c>
      <c r="J48" s="87" t="s">
        <v>479</v>
      </c>
      <c r="K48" s="87" t="s">
        <v>479</v>
      </c>
      <c r="L48" s="87" t="s">
        <v>479</v>
      </c>
      <c r="M48" s="88" t="s">
        <v>479</v>
      </c>
    </row>
    <row r="49" spans="2:13" ht="27.75" customHeight="1" x14ac:dyDescent="0.15">
      <c r="B49" s="1199" t="s">
        <v>33</v>
      </c>
      <c r="C49" s="1200"/>
      <c r="D49" s="89"/>
      <c r="E49" s="1205" t="s">
        <v>34</v>
      </c>
      <c r="F49" s="1205"/>
      <c r="G49" s="1205"/>
      <c r="H49" s="1206"/>
      <c r="I49" s="86">
        <v>2000</v>
      </c>
      <c r="J49" s="87">
        <v>2069</v>
      </c>
      <c r="K49" s="87">
        <v>1896</v>
      </c>
      <c r="L49" s="87">
        <v>1594</v>
      </c>
      <c r="M49" s="88">
        <v>1582</v>
      </c>
    </row>
    <row r="50" spans="2:13" ht="27.75" customHeight="1" x14ac:dyDescent="0.15">
      <c r="B50" s="1201"/>
      <c r="C50" s="1202"/>
      <c r="D50" s="85"/>
      <c r="E50" s="1205" t="s">
        <v>35</v>
      </c>
      <c r="F50" s="1205"/>
      <c r="G50" s="1205"/>
      <c r="H50" s="1206"/>
      <c r="I50" s="86">
        <v>276</v>
      </c>
      <c r="J50" s="87">
        <v>274</v>
      </c>
      <c r="K50" s="87">
        <v>235</v>
      </c>
      <c r="L50" s="87">
        <v>188</v>
      </c>
      <c r="M50" s="88">
        <v>2401</v>
      </c>
    </row>
    <row r="51" spans="2:13" ht="27.75" customHeight="1" x14ac:dyDescent="0.15">
      <c r="B51" s="1203"/>
      <c r="C51" s="1204"/>
      <c r="D51" s="85"/>
      <c r="E51" s="1205" t="s">
        <v>36</v>
      </c>
      <c r="F51" s="1205"/>
      <c r="G51" s="1205"/>
      <c r="H51" s="1206"/>
      <c r="I51" s="86">
        <v>15937</v>
      </c>
      <c r="J51" s="87">
        <v>16949</v>
      </c>
      <c r="K51" s="87">
        <v>17497</v>
      </c>
      <c r="L51" s="87">
        <v>17763</v>
      </c>
      <c r="M51" s="88">
        <v>17658</v>
      </c>
    </row>
    <row r="52" spans="2:13" ht="27.75" customHeight="1" thickBot="1" x14ac:dyDescent="0.2">
      <c r="B52" s="1207" t="s">
        <v>37</v>
      </c>
      <c r="C52" s="1208"/>
      <c r="D52" s="90"/>
      <c r="E52" s="1209" t="s">
        <v>38</v>
      </c>
      <c r="F52" s="1209"/>
      <c r="G52" s="1209"/>
      <c r="H52" s="1210"/>
      <c r="I52" s="91">
        <v>11029</v>
      </c>
      <c r="J52" s="92">
        <v>10412</v>
      </c>
      <c r="K52" s="92">
        <v>12251</v>
      </c>
      <c r="L52" s="92">
        <v>13707</v>
      </c>
      <c r="M52" s="93">
        <v>11426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29" t="s">
        <v>555</v>
      </c>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556</v>
      </c>
    </row>
    <row r="50" spans="1:17" x14ac:dyDescent="0.15">
      <c r="B50" s="248"/>
      <c r="C50" s="244"/>
      <c r="D50" s="244"/>
      <c r="E50" s="244"/>
      <c r="F50" s="244"/>
      <c r="G50" s="1238"/>
      <c r="H50" s="1239"/>
      <c r="I50" s="1239"/>
      <c r="J50" s="1240"/>
      <c r="K50" s="354" t="s">
        <v>518</v>
      </c>
      <c r="L50" s="354" t="s">
        <v>519</v>
      </c>
      <c r="M50" s="354" t="s">
        <v>520</v>
      </c>
      <c r="N50" s="354" t="s">
        <v>521</v>
      </c>
      <c r="O50" s="354" t="s">
        <v>522</v>
      </c>
    </row>
    <row r="51" spans="1:17" x14ac:dyDescent="0.15">
      <c r="B51" s="248"/>
      <c r="C51" s="244"/>
      <c r="D51" s="244"/>
      <c r="E51" s="244"/>
      <c r="F51" s="244"/>
      <c r="G51" s="1241" t="s">
        <v>557</v>
      </c>
      <c r="H51" s="1242"/>
      <c r="I51" s="1247" t="s">
        <v>558</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559</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560</v>
      </c>
      <c r="H55" s="1222"/>
      <c r="I55" s="1227" t="s">
        <v>558</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559</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51" t="s">
        <v>564</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38"/>
      <c r="H72" s="1239"/>
      <c r="I72" s="1239"/>
      <c r="J72" s="1240"/>
      <c r="K72" s="354" t="s">
        <v>518</v>
      </c>
      <c r="L72" s="354" t="s">
        <v>519</v>
      </c>
      <c r="M72" s="354" t="s">
        <v>520</v>
      </c>
      <c r="N72" s="354" t="s">
        <v>521</v>
      </c>
      <c r="O72" s="354" t="s">
        <v>522</v>
      </c>
    </row>
    <row r="73" spans="2:30" x14ac:dyDescent="0.15">
      <c r="B73" s="248"/>
      <c r="C73" s="244"/>
      <c r="D73" s="244"/>
      <c r="E73" s="244"/>
      <c r="F73" s="244"/>
      <c r="G73" s="1241" t="s">
        <v>557</v>
      </c>
      <c r="H73" s="1242"/>
      <c r="I73" s="1247" t="s">
        <v>558</v>
      </c>
      <c r="J73" s="1247"/>
      <c r="K73" s="1228">
        <v>161.1</v>
      </c>
      <c r="L73" s="1228">
        <v>151.5</v>
      </c>
      <c r="M73" s="1215">
        <v>178.2</v>
      </c>
      <c r="N73" s="1215">
        <v>199.9</v>
      </c>
      <c r="O73" s="1215">
        <v>164.4</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563</v>
      </c>
      <c r="J75" s="1227"/>
      <c r="K75" s="1219">
        <v>17.7</v>
      </c>
      <c r="L75" s="1219">
        <v>17.2</v>
      </c>
      <c r="M75" s="1219">
        <v>16</v>
      </c>
      <c r="N75" s="1219">
        <v>14.7</v>
      </c>
      <c r="O75" s="1219">
        <v>14.3</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560</v>
      </c>
      <c r="H77" s="1222"/>
      <c r="I77" s="1227" t="s">
        <v>558</v>
      </c>
      <c r="J77" s="1227"/>
      <c r="K77" s="1228">
        <v>88.3</v>
      </c>
      <c r="L77" s="1228">
        <v>76.2</v>
      </c>
      <c r="M77" s="1215">
        <v>65.3</v>
      </c>
      <c r="N77" s="1215">
        <v>60.8</v>
      </c>
      <c r="O77" s="1215">
        <v>56.8</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563</v>
      </c>
      <c r="J79" s="1217"/>
      <c r="K79" s="1218">
        <v>13.8</v>
      </c>
      <c r="L79" s="1218">
        <v>12.8</v>
      </c>
      <c r="M79" s="1218">
        <v>12</v>
      </c>
      <c r="N79" s="1218">
        <v>11.1</v>
      </c>
      <c r="O79" s="1218">
        <v>10.199999999999999</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77495</v>
      </c>
      <c r="E3" s="116"/>
      <c r="F3" s="117">
        <v>67201</v>
      </c>
      <c r="G3" s="118"/>
      <c r="H3" s="119"/>
    </row>
    <row r="4" spans="1:8" x14ac:dyDescent="0.15">
      <c r="A4" s="120"/>
      <c r="B4" s="121"/>
      <c r="C4" s="122"/>
      <c r="D4" s="123">
        <v>42884</v>
      </c>
      <c r="E4" s="124"/>
      <c r="F4" s="125">
        <v>35210</v>
      </c>
      <c r="G4" s="126"/>
      <c r="H4" s="127"/>
    </row>
    <row r="5" spans="1:8" x14ac:dyDescent="0.15">
      <c r="A5" s="108" t="s">
        <v>512</v>
      </c>
      <c r="B5" s="113"/>
      <c r="C5" s="114"/>
      <c r="D5" s="115">
        <v>82812</v>
      </c>
      <c r="E5" s="116"/>
      <c r="F5" s="117">
        <v>75709</v>
      </c>
      <c r="G5" s="118"/>
      <c r="H5" s="119"/>
    </row>
    <row r="6" spans="1:8" x14ac:dyDescent="0.15">
      <c r="A6" s="120"/>
      <c r="B6" s="121"/>
      <c r="C6" s="122"/>
      <c r="D6" s="123">
        <v>37960</v>
      </c>
      <c r="E6" s="124"/>
      <c r="F6" s="125">
        <v>35212</v>
      </c>
      <c r="G6" s="126"/>
      <c r="H6" s="127"/>
    </row>
    <row r="7" spans="1:8" x14ac:dyDescent="0.15">
      <c r="A7" s="108" t="s">
        <v>513</v>
      </c>
      <c r="B7" s="113"/>
      <c r="C7" s="114"/>
      <c r="D7" s="115">
        <v>122645</v>
      </c>
      <c r="E7" s="116"/>
      <c r="F7" s="117">
        <v>90961</v>
      </c>
      <c r="G7" s="118"/>
      <c r="H7" s="119"/>
    </row>
    <row r="8" spans="1:8" x14ac:dyDescent="0.15">
      <c r="A8" s="120"/>
      <c r="B8" s="121"/>
      <c r="C8" s="122"/>
      <c r="D8" s="123">
        <v>43348</v>
      </c>
      <c r="E8" s="124"/>
      <c r="F8" s="125">
        <v>37720</v>
      </c>
      <c r="G8" s="126"/>
      <c r="H8" s="127"/>
    </row>
    <row r="9" spans="1:8" x14ac:dyDescent="0.15">
      <c r="A9" s="108" t="s">
        <v>514</v>
      </c>
      <c r="B9" s="113"/>
      <c r="C9" s="114"/>
      <c r="D9" s="115">
        <v>78110</v>
      </c>
      <c r="E9" s="116"/>
      <c r="F9" s="117">
        <v>106614</v>
      </c>
      <c r="G9" s="118"/>
      <c r="H9" s="119"/>
    </row>
    <row r="10" spans="1:8" x14ac:dyDescent="0.15">
      <c r="A10" s="120"/>
      <c r="B10" s="121"/>
      <c r="C10" s="122"/>
      <c r="D10" s="123">
        <v>42322</v>
      </c>
      <c r="E10" s="124"/>
      <c r="F10" s="125">
        <v>45545</v>
      </c>
      <c r="G10" s="126"/>
      <c r="H10" s="127"/>
    </row>
    <row r="11" spans="1:8" x14ac:dyDescent="0.15">
      <c r="A11" s="108" t="s">
        <v>515</v>
      </c>
      <c r="B11" s="113"/>
      <c r="C11" s="114"/>
      <c r="D11" s="115">
        <v>62179</v>
      </c>
      <c r="E11" s="116"/>
      <c r="F11" s="117">
        <v>81768</v>
      </c>
      <c r="G11" s="118"/>
      <c r="H11" s="119"/>
    </row>
    <row r="12" spans="1:8" x14ac:dyDescent="0.15">
      <c r="A12" s="120"/>
      <c r="B12" s="121"/>
      <c r="C12" s="128"/>
      <c r="D12" s="123">
        <v>31369</v>
      </c>
      <c r="E12" s="124"/>
      <c r="F12" s="125">
        <v>37917</v>
      </c>
      <c r="G12" s="126"/>
      <c r="H12" s="127"/>
    </row>
    <row r="13" spans="1:8" x14ac:dyDescent="0.15">
      <c r="A13" s="108"/>
      <c r="B13" s="113"/>
      <c r="C13" s="129"/>
      <c r="D13" s="130">
        <v>84648</v>
      </c>
      <c r="E13" s="131"/>
      <c r="F13" s="132">
        <v>84451</v>
      </c>
      <c r="G13" s="133"/>
      <c r="H13" s="119"/>
    </row>
    <row r="14" spans="1:8" x14ac:dyDescent="0.15">
      <c r="A14" s="120"/>
      <c r="B14" s="121"/>
      <c r="C14" s="122"/>
      <c r="D14" s="123">
        <v>39577</v>
      </c>
      <c r="E14" s="124"/>
      <c r="F14" s="125">
        <v>38321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4.7</v>
      </c>
      <c r="C19" s="134">
        <f>ROUND(VALUE(SUBSTITUTE(実質収支比率等に係る経年分析!G$48,"▲","-")),2)</f>
        <v>4.9000000000000004</v>
      </c>
      <c r="D19" s="134">
        <f>ROUND(VALUE(SUBSTITUTE(実質収支比率等に係る経年分析!H$48,"▲","-")),2)</f>
        <v>6.06</v>
      </c>
      <c r="E19" s="134">
        <f>ROUND(VALUE(SUBSTITUTE(実質収支比率等に係る経年分析!I$48,"▲","-")),2)</f>
        <v>4.3899999999999997</v>
      </c>
      <c r="F19" s="134">
        <f>ROUND(VALUE(SUBSTITUTE(実質収支比率等に係る経年分析!J$48,"▲","-")),2)</f>
        <v>5.26</v>
      </c>
    </row>
    <row r="20" spans="1:11" x14ac:dyDescent="0.15">
      <c r="A20" s="134" t="s">
        <v>43</v>
      </c>
      <c r="B20" s="134">
        <f>ROUND(VALUE(SUBSTITUTE(実質収支比率等に係る経年分析!F$47,"▲","-")),2)</f>
        <v>15.18</v>
      </c>
      <c r="C20" s="134">
        <f>ROUND(VALUE(SUBSTITUTE(実質収支比率等に係る経年分析!G$47,"▲","-")),2)</f>
        <v>12.59</v>
      </c>
      <c r="D20" s="134">
        <f>ROUND(VALUE(SUBSTITUTE(実質収支比率等に係る経年分析!H$47,"▲","-")),2)</f>
        <v>11.72</v>
      </c>
      <c r="E20" s="134">
        <f>ROUND(VALUE(SUBSTITUTE(実質収支比率等に係る経年分析!I$47,"▲","-")),2)</f>
        <v>11</v>
      </c>
      <c r="F20" s="134">
        <f>ROUND(VALUE(SUBSTITUTE(実質収支比率等に係る経年分析!J$47,"▲","-")),2)</f>
        <v>10.91</v>
      </c>
    </row>
    <row r="21" spans="1:11" x14ac:dyDescent="0.15">
      <c r="A21" s="134" t="s">
        <v>44</v>
      </c>
      <c r="B21" s="134">
        <f>IF(ISNUMBER(VALUE(SUBSTITUTE(実質収支比率等に係る経年分析!F$49,"▲","-"))),ROUND(VALUE(SUBSTITUTE(実質収支比率等に係る経年分析!F$49,"▲","-")),2),NA())</f>
        <v>-0.1</v>
      </c>
      <c r="C21" s="134">
        <f>IF(ISNUMBER(VALUE(SUBSTITUTE(実質収支比率等に係る経年分析!G$49,"▲","-"))),ROUND(VALUE(SUBSTITUTE(実質収支比率等に係る経年分析!G$49,"▲","-")),2),NA())</f>
        <v>-2.23</v>
      </c>
      <c r="D21" s="134">
        <f>IF(ISNUMBER(VALUE(SUBSTITUTE(実質収支比率等に係る経年分析!H$49,"▲","-"))),ROUND(VALUE(SUBSTITUTE(実質収支比率等に係る経年分析!H$49,"▲","-")),2),NA())</f>
        <v>2.88</v>
      </c>
      <c r="E21" s="134">
        <f>IF(ISNUMBER(VALUE(SUBSTITUTE(実質収支比率等に係る経年分析!I$49,"▲","-"))),ROUND(VALUE(SUBSTITUTE(実質収支比率等に係る経年分析!I$49,"▲","-")),2),NA())</f>
        <v>-1.99</v>
      </c>
      <c r="F21" s="134">
        <f>IF(ISNUMBER(VALUE(SUBSTITUTE(実質収支比率等に係る経年分析!J$49,"▲","-"))),ROUND(VALUE(SUBSTITUTE(実質収支比率等に係る経年分析!J$49,"▲","-")),2),NA())</f>
        <v>2.2200000000000002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東部産業団地事業特別会計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公共用地先行取得事業特別会計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4.9000000000000004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1149</v>
      </c>
      <c r="E42" s="136"/>
      <c r="F42" s="136"/>
      <c r="G42" s="136">
        <f>'実質公債費比率（分子）の構造'!L$52</f>
        <v>1176</v>
      </c>
      <c r="H42" s="136"/>
      <c r="I42" s="136"/>
      <c r="J42" s="136">
        <f>'実質公債費比率（分子）の構造'!M$52</f>
        <v>1262</v>
      </c>
      <c r="K42" s="136"/>
      <c r="L42" s="136"/>
      <c r="M42" s="136">
        <f>'実質公債費比率（分子）の構造'!N$52</f>
        <v>1273</v>
      </c>
      <c r="N42" s="136"/>
      <c r="O42" s="136"/>
      <c r="P42" s="136">
        <f>'実質公債費比率（分子）の構造'!O$52</f>
        <v>1334</v>
      </c>
    </row>
    <row r="43" spans="1:16" x14ac:dyDescent="0.15">
      <c r="A43" s="136" t="s">
        <v>52</v>
      </c>
      <c r="B43" s="136">
        <f>'実質公債費比率（分子）の構造'!K$51</f>
        <v>2</v>
      </c>
      <c r="C43" s="136"/>
      <c r="D43" s="136"/>
      <c r="E43" s="136">
        <f>'実質公債費比率（分子）の構造'!L$51</f>
        <v>2</v>
      </c>
      <c r="F43" s="136"/>
      <c r="G43" s="136"/>
      <c r="H43" s="136">
        <f>'実質公債費比率（分子）の構造'!M$51</f>
        <v>0</v>
      </c>
      <c r="I43" s="136"/>
      <c r="J43" s="136"/>
      <c r="K43" s="136">
        <f>'実質公債費比率（分子）の構造'!N$51</f>
        <v>1</v>
      </c>
      <c r="L43" s="136"/>
      <c r="M43" s="136"/>
      <c r="N43" s="136">
        <f>'実質公債費比率（分子）の構造'!O$51</f>
        <v>1</v>
      </c>
      <c r="O43" s="136"/>
      <c r="P43" s="136"/>
    </row>
    <row r="44" spans="1:16" x14ac:dyDescent="0.15">
      <c r="A44" s="136" t="s">
        <v>53</v>
      </c>
      <c r="B44" s="136">
        <f>'実質公債費比率（分子）の構造'!K$50</f>
        <v>76</v>
      </c>
      <c r="C44" s="136"/>
      <c r="D44" s="136"/>
      <c r="E44" s="136">
        <f>'実質公債費比率（分子）の構造'!L$50</f>
        <v>69</v>
      </c>
      <c r="F44" s="136"/>
      <c r="G44" s="136"/>
      <c r="H44" s="136">
        <f>'実質公債費比率（分子）の構造'!M$50</f>
        <v>79</v>
      </c>
      <c r="I44" s="136"/>
      <c r="J44" s="136"/>
      <c r="K44" s="136">
        <f>'実質公債費比率（分子）の構造'!N$50</f>
        <v>77</v>
      </c>
      <c r="L44" s="136"/>
      <c r="M44" s="136"/>
      <c r="N44" s="136">
        <f>'実質公債費比率（分子）の構造'!O$50</f>
        <v>124</v>
      </c>
      <c r="O44" s="136"/>
      <c r="P44" s="136"/>
    </row>
    <row r="45" spans="1:16" x14ac:dyDescent="0.15">
      <c r="A45" s="136" t="s">
        <v>54</v>
      </c>
      <c r="B45" s="136">
        <f>'実質公債費比率（分子）の構造'!K$49</f>
        <v>124</v>
      </c>
      <c r="C45" s="136"/>
      <c r="D45" s="136"/>
      <c r="E45" s="136">
        <f>'実質公債費比率（分子）の構造'!L$49</f>
        <v>129</v>
      </c>
      <c r="F45" s="136"/>
      <c r="G45" s="136"/>
      <c r="H45" s="136">
        <f>'実質公債費比率（分子）の構造'!M$49</f>
        <v>109</v>
      </c>
      <c r="I45" s="136"/>
      <c r="J45" s="136"/>
      <c r="K45" s="136">
        <f>'実質公債費比率（分子）の構造'!N$49</f>
        <v>88</v>
      </c>
      <c r="L45" s="136"/>
      <c r="M45" s="136"/>
      <c r="N45" s="136">
        <f>'実質公債費比率（分子）の構造'!O$49</f>
        <v>75</v>
      </c>
      <c r="O45" s="136"/>
      <c r="P45" s="136"/>
    </row>
    <row r="46" spans="1:16" x14ac:dyDescent="0.15">
      <c r="A46" s="136" t="s">
        <v>55</v>
      </c>
      <c r="B46" s="136">
        <f>'実質公債費比率（分子）の構造'!K$48</f>
        <v>839</v>
      </c>
      <c r="C46" s="136"/>
      <c r="D46" s="136"/>
      <c r="E46" s="136">
        <f>'実質公債費比率（分子）の構造'!L$48</f>
        <v>892</v>
      </c>
      <c r="F46" s="136"/>
      <c r="G46" s="136"/>
      <c r="H46" s="136">
        <f>'実質公債費比率（分子）の構造'!M$48</f>
        <v>866</v>
      </c>
      <c r="I46" s="136"/>
      <c r="J46" s="136"/>
      <c r="K46" s="136">
        <f>'実質公債費比率（分子）の構造'!N$48</f>
        <v>874</v>
      </c>
      <c r="L46" s="136"/>
      <c r="M46" s="136"/>
      <c r="N46" s="136">
        <f>'実質公債費比率（分子）の構造'!O$48</f>
        <v>972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1322</v>
      </c>
      <c r="C49" s="136"/>
      <c r="D49" s="136"/>
      <c r="E49" s="136">
        <f>'実質公債費比率（分子）の構造'!L$45</f>
        <v>1212</v>
      </c>
      <c r="F49" s="136"/>
      <c r="G49" s="136"/>
      <c r="H49" s="136">
        <f>'実質公債費比率（分子）の構造'!M$45</f>
        <v>1173</v>
      </c>
      <c r="I49" s="136"/>
      <c r="J49" s="136"/>
      <c r="K49" s="136">
        <f>'実質公債費比率（分子）の構造'!N$45</f>
        <v>1169</v>
      </c>
      <c r="L49" s="136"/>
      <c r="M49" s="136"/>
      <c r="N49" s="136">
        <f>'実質公債費比率（分子）の構造'!O$45</f>
        <v>1220</v>
      </c>
      <c r="O49" s="136"/>
      <c r="P49" s="136"/>
    </row>
    <row r="50" spans="1:16" x14ac:dyDescent="0.15">
      <c r="A50" s="136" t="s">
        <v>59</v>
      </c>
      <c r="B50" s="136" t="e">
        <f>NA()</f>
        <v>#N/A</v>
      </c>
      <c r="C50" s="136">
        <f>IF(ISNUMBER('実質公債費比率（分子）の構造'!K$53),'実質公債費比率（分子）の構造'!K$53,NA())</f>
        <v>1214</v>
      </c>
      <c r="D50" s="136" t="e">
        <f>NA()</f>
        <v>#N/A</v>
      </c>
      <c r="E50" s="136" t="e">
        <f>NA()</f>
        <v>#N/A</v>
      </c>
      <c r="F50" s="136">
        <f>IF(ISNUMBER('実質公債費比率（分子）の構造'!L$53),'実質公債費比率（分子）の構造'!L$53,NA())</f>
        <v>1128</v>
      </c>
      <c r="G50" s="136" t="e">
        <f>NA()</f>
        <v>#N/A</v>
      </c>
      <c r="H50" s="136" t="e">
        <f>NA()</f>
        <v>#N/A</v>
      </c>
      <c r="I50" s="136">
        <f>IF(ISNUMBER('実質公債費比率（分子）の構造'!M$53),'実質公債費比率（分子）の構造'!M$53,NA())</f>
        <v>965</v>
      </c>
      <c r="J50" s="136" t="e">
        <f>NA()</f>
        <v>#N/A</v>
      </c>
      <c r="K50" s="136" t="e">
        <f>NA()</f>
        <v>#N/A</v>
      </c>
      <c r="L50" s="136">
        <f>IF(ISNUMBER('実質公債費比率（分子）の構造'!N$53),'実質公債費比率（分子）の構造'!N$53,NA())</f>
        <v>936</v>
      </c>
      <c r="M50" s="136" t="e">
        <f>NA()</f>
        <v>#N/A</v>
      </c>
      <c r="N50" s="136" t="e">
        <f>NA()</f>
        <v>#N/A</v>
      </c>
      <c r="O50" s="136">
        <f>IF(ISNUMBER('実質公債費比率（分子）の構造'!O$53),'実質公債費比率（分子）の構造'!O$53,NA())</f>
        <v>1058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15937</v>
      </c>
      <c r="E56" s="135"/>
      <c r="F56" s="135"/>
      <c r="G56" s="135">
        <f>'将来負担比率（分子）の構造'!J$51</f>
        <v>16949</v>
      </c>
      <c r="H56" s="135"/>
      <c r="I56" s="135"/>
      <c r="J56" s="135">
        <f>'将来負担比率（分子）の構造'!K$51</f>
        <v>17497</v>
      </c>
      <c r="K56" s="135"/>
      <c r="L56" s="135"/>
      <c r="M56" s="135">
        <f>'将来負担比率（分子）の構造'!L$51</f>
        <v>17763</v>
      </c>
      <c r="N56" s="135"/>
      <c r="O56" s="135"/>
      <c r="P56" s="135">
        <f>'将来負担比率（分子）の構造'!M$51</f>
        <v>17658</v>
      </c>
    </row>
    <row r="57" spans="1:16" x14ac:dyDescent="0.15">
      <c r="A57" s="135" t="s">
        <v>35</v>
      </c>
      <c r="B57" s="135"/>
      <c r="C57" s="135"/>
      <c r="D57" s="135">
        <f>'将来負担比率（分子）の構造'!I$50</f>
        <v>276</v>
      </c>
      <c r="E57" s="135"/>
      <c r="F57" s="135"/>
      <c r="G57" s="135">
        <f>'将来負担比率（分子）の構造'!J$50</f>
        <v>274</v>
      </c>
      <c r="H57" s="135"/>
      <c r="I57" s="135"/>
      <c r="J57" s="135">
        <f>'将来負担比率（分子）の構造'!K$50</f>
        <v>235</v>
      </c>
      <c r="K57" s="135"/>
      <c r="L57" s="135"/>
      <c r="M57" s="135">
        <f>'将来負担比率（分子）の構造'!L$50</f>
        <v>188</v>
      </c>
      <c r="N57" s="135"/>
      <c r="O57" s="135"/>
      <c r="P57" s="135">
        <f>'将来負担比率（分子）の構造'!M$50</f>
        <v>2401</v>
      </c>
    </row>
    <row r="58" spans="1:16" x14ac:dyDescent="0.15">
      <c r="A58" s="135" t="s">
        <v>34</v>
      </c>
      <c r="B58" s="135"/>
      <c r="C58" s="135"/>
      <c r="D58" s="135">
        <f>'将来負担比率（分子）の構造'!I$49</f>
        <v>2000</v>
      </c>
      <c r="E58" s="135"/>
      <c r="F58" s="135"/>
      <c r="G58" s="135">
        <f>'将来負担比率（分子）の構造'!J$49</f>
        <v>2069</v>
      </c>
      <c r="H58" s="135"/>
      <c r="I58" s="135"/>
      <c r="J58" s="135">
        <f>'将来負担比率（分子）の構造'!K$49</f>
        <v>1896</v>
      </c>
      <c r="K58" s="135"/>
      <c r="L58" s="135"/>
      <c r="M58" s="135">
        <f>'将来負担比率（分子）の構造'!L$49</f>
        <v>1594</v>
      </c>
      <c r="N58" s="135"/>
      <c r="O58" s="135"/>
      <c r="P58" s="135">
        <f>'将来負担比率（分子）の構造'!M$49</f>
        <v>1582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3</v>
      </c>
      <c r="O61" s="135"/>
      <c r="P61" s="135"/>
    </row>
    <row r="62" spans="1:16" x14ac:dyDescent="0.15">
      <c r="A62" s="135" t="s">
        <v>29</v>
      </c>
      <c r="B62" s="135">
        <f>'将来負担比率（分子）の構造'!I$45</f>
        <v>2602</v>
      </c>
      <c r="C62" s="135"/>
      <c r="D62" s="135"/>
      <c r="E62" s="135">
        <f>'将来負担比率（分子）の構造'!J$45</f>
        <v>2609</v>
      </c>
      <c r="F62" s="135"/>
      <c r="G62" s="135"/>
      <c r="H62" s="135">
        <f>'将来負担比率（分子）の構造'!K$45</f>
        <v>2378</v>
      </c>
      <c r="I62" s="135"/>
      <c r="J62" s="135"/>
      <c r="K62" s="135">
        <f>'将来負担比率（分子）の構造'!L$45</f>
        <v>2281</v>
      </c>
      <c r="L62" s="135"/>
      <c r="M62" s="135"/>
      <c r="N62" s="135">
        <f>'将来負担比率（分子）の構造'!M$45</f>
        <v>2124</v>
      </c>
      <c r="O62" s="135"/>
      <c r="P62" s="135"/>
    </row>
    <row r="63" spans="1:16" x14ac:dyDescent="0.15">
      <c r="A63" s="135" t="s">
        <v>28</v>
      </c>
      <c r="B63" s="135">
        <f>'将来負担比率（分子）の構造'!I$44</f>
        <v>516</v>
      </c>
      <c r="C63" s="135"/>
      <c r="D63" s="135"/>
      <c r="E63" s="135">
        <f>'将来負担比率（分子）の構造'!J$44</f>
        <v>440</v>
      </c>
      <c r="F63" s="135"/>
      <c r="G63" s="135"/>
      <c r="H63" s="135">
        <f>'将来負担比率（分子）の構造'!K$44</f>
        <v>454</v>
      </c>
      <c r="I63" s="135"/>
      <c r="J63" s="135"/>
      <c r="K63" s="135">
        <f>'将来負担比率（分子）の構造'!L$44</f>
        <v>658</v>
      </c>
      <c r="L63" s="135"/>
      <c r="M63" s="135"/>
      <c r="N63" s="135">
        <f>'将来負担比率（分子）の構造'!M$44</f>
        <v>727</v>
      </c>
      <c r="O63" s="135"/>
      <c r="P63" s="135"/>
    </row>
    <row r="64" spans="1:16" x14ac:dyDescent="0.15">
      <c r="A64" s="135" t="s">
        <v>27</v>
      </c>
      <c r="B64" s="135">
        <f>'将来負担比率（分子）の構造'!I$43</f>
        <v>13728</v>
      </c>
      <c r="C64" s="135"/>
      <c r="D64" s="135"/>
      <c r="E64" s="135">
        <f>'将来負担比率（分子）の構造'!J$43</f>
        <v>13557</v>
      </c>
      <c r="F64" s="135"/>
      <c r="G64" s="135"/>
      <c r="H64" s="135">
        <f>'将来負担比率（分子）の構造'!K$43</f>
        <v>13126</v>
      </c>
      <c r="I64" s="135"/>
      <c r="J64" s="135"/>
      <c r="K64" s="135">
        <f>'将来負担比率（分子）の構造'!L$43</f>
        <v>13000</v>
      </c>
      <c r="L64" s="135"/>
      <c r="M64" s="135"/>
      <c r="N64" s="135">
        <f>'将来負担比率（分子）の構造'!M$43</f>
        <v>12765</v>
      </c>
      <c r="O64" s="135"/>
      <c r="P64" s="135"/>
    </row>
    <row r="65" spans="1:16" x14ac:dyDescent="0.15">
      <c r="A65" s="135" t="s">
        <v>26</v>
      </c>
      <c r="B65" s="135">
        <f>'将来負担比率（分子）の構造'!I$42</f>
        <v>875</v>
      </c>
      <c r="C65" s="135"/>
      <c r="D65" s="135"/>
      <c r="E65" s="135">
        <f>'将来負担比率（分子）の構造'!J$42</f>
        <v>829</v>
      </c>
      <c r="F65" s="135"/>
      <c r="G65" s="135"/>
      <c r="H65" s="135">
        <f>'将来負担比率（分子）の構造'!K$42</f>
        <v>2420</v>
      </c>
      <c r="I65" s="135"/>
      <c r="J65" s="135"/>
      <c r="K65" s="135">
        <f>'将来負担比率（分子）の構造'!L$42</f>
        <v>3343</v>
      </c>
      <c r="L65" s="135"/>
      <c r="M65" s="135"/>
      <c r="N65" s="135">
        <f>'将来負担比率（分子）の構造'!M$42</f>
        <v>3353</v>
      </c>
      <c r="O65" s="135"/>
      <c r="P65" s="135"/>
    </row>
    <row r="66" spans="1:16" x14ac:dyDescent="0.15">
      <c r="A66" s="135" t="s">
        <v>25</v>
      </c>
      <c r="B66" s="135">
        <f>'将来負担比率（分子）の構造'!I$41</f>
        <v>11521</v>
      </c>
      <c r="C66" s="135"/>
      <c r="D66" s="135"/>
      <c r="E66" s="135">
        <f>'将来負担比率（分子）の構造'!J$41</f>
        <v>12268</v>
      </c>
      <c r="F66" s="135"/>
      <c r="G66" s="135"/>
      <c r="H66" s="135">
        <f>'将来負担比率（分子）の構造'!K$41</f>
        <v>13501</v>
      </c>
      <c r="I66" s="135"/>
      <c r="J66" s="135"/>
      <c r="K66" s="135">
        <f>'将来負担比率（分子）の構造'!L$41</f>
        <v>13969</v>
      </c>
      <c r="L66" s="135"/>
      <c r="M66" s="135"/>
      <c r="N66" s="135">
        <f>'将来負担比率（分子）の構造'!M$41</f>
        <v>14096</v>
      </c>
      <c r="O66" s="135"/>
      <c r="P66" s="135"/>
    </row>
    <row r="67" spans="1:16" x14ac:dyDescent="0.15">
      <c r="A67" s="135" t="s">
        <v>63</v>
      </c>
      <c r="B67" s="135" t="e">
        <f>NA()</f>
        <v>#N/A</v>
      </c>
      <c r="C67" s="135">
        <f>IF(ISNUMBER('将来負担比率（分子）の構造'!I$52), IF('将来負担比率（分子）の構造'!I$52 &lt; 0, 0, '将来負担比率（分子）の構造'!I$52), NA())</f>
        <v>11029</v>
      </c>
      <c r="D67" s="135" t="e">
        <f>NA()</f>
        <v>#N/A</v>
      </c>
      <c r="E67" s="135" t="e">
        <f>NA()</f>
        <v>#N/A</v>
      </c>
      <c r="F67" s="135">
        <f>IF(ISNUMBER('将来負担比率（分子）の構造'!J$52), IF('将来負担比率（分子）の構造'!J$52 &lt; 0, 0, '将来負担比率（分子）の構造'!J$52), NA())</f>
        <v>10412</v>
      </c>
      <c r="G67" s="135" t="e">
        <f>NA()</f>
        <v>#N/A</v>
      </c>
      <c r="H67" s="135" t="e">
        <f>NA()</f>
        <v>#N/A</v>
      </c>
      <c r="I67" s="135">
        <f>IF(ISNUMBER('将来負担比率（分子）の構造'!K$52), IF('将来負担比率（分子）の構造'!K$52 &lt; 0, 0, '将来負担比率（分子）の構造'!K$52), NA())</f>
        <v>12251</v>
      </c>
      <c r="J67" s="135" t="e">
        <f>NA()</f>
        <v>#N/A</v>
      </c>
      <c r="K67" s="135" t="e">
        <f>NA()</f>
        <v>#N/A</v>
      </c>
      <c r="L67" s="135">
        <f>IF(ISNUMBER('将来負担比率（分子）の構造'!L$52), IF('将来負担比率（分子）の構造'!L$52 &lt; 0, 0, '将来負担比率（分子）の構造'!L$52), NA())</f>
        <v>13707</v>
      </c>
      <c r="M67" s="135" t="e">
        <f>NA()</f>
        <v>#N/A</v>
      </c>
      <c r="N67" s="135" t="e">
        <f>NA()</f>
        <v>#N/A</v>
      </c>
      <c r="O67" s="135">
        <f>IF(ISNUMBER('将来負担比率（分子）の構造'!M$52), IF('将来負担比率（分子）の構造'!M$52 &lt; 0, 0, '将来負担比率（分子）の構造'!M$52), NA())</f>
        <v>11426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4254016</v>
      </c>
      <c r="S5" s="669"/>
      <c r="T5" s="669"/>
      <c r="U5" s="669"/>
      <c r="V5" s="669"/>
      <c r="W5" s="669"/>
      <c r="X5" s="669"/>
      <c r="Y5" s="716"/>
      <c r="Z5" s="729">
        <v>28.5</v>
      </c>
      <c r="AA5" s="729"/>
      <c r="AB5" s="729"/>
      <c r="AC5" s="729"/>
      <c r="AD5" s="730">
        <v>4254016</v>
      </c>
      <c r="AE5" s="730"/>
      <c r="AF5" s="730"/>
      <c r="AG5" s="730"/>
      <c r="AH5" s="730"/>
      <c r="AI5" s="730"/>
      <c r="AJ5" s="730"/>
      <c r="AK5" s="730"/>
      <c r="AL5" s="717">
        <v>52</v>
      </c>
      <c r="AM5" s="686"/>
      <c r="AN5" s="686"/>
      <c r="AO5" s="718"/>
      <c r="AP5" s="705" t="s">
        <v>205</v>
      </c>
      <c r="AQ5" s="706"/>
      <c r="AR5" s="706"/>
      <c r="AS5" s="706"/>
      <c r="AT5" s="706"/>
      <c r="AU5" s="706"/>
      <c r="AV5" s="706"/>
      <c r="AW5" s="706"/>
      <c r="AX5" s="706"/>
      <c r="AY5" s="706"/>
      <c r="AZ5" s="706"/>
      <c r="BA5" s="706"/>
      <c r="BB5" s="706"/>
      <c r="BC5" s="706"/>
      <c r="BD5" s="706"/>
      <c r="BE5" s="706"/>
      <c r="BF5" s="707"/>
      <c r="BG5" s="618">
        <v>4252851</v>
      </c>
      <c r="BH5" s="619"/>
      <c r="BI5" s="619"/>
      <c r="BJ5" s="619"/>
      <c r="BK5" s="619"/>
      <c r="BL5" s="619"/>
      <c r="BM5" s="619"/>
      <c r="BN5" s="620"/>
      <c r="BO5" s="671">
        <v>100</v>
      </c>
      <c r="BP5" s="671"/>
      <c r="BQ5" s="671"/>
      <c r="BR5" s="671"/>
      <c r="BS5" s="672">
        <v>249017</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185227</v>
      </c>
      <c r="S6" s="619"/>
      <c r="T6" s="619"/>
      <c r="U6" s="619"/>
      <c r="V6" s="619"/>
      <c r="W6" s="619"/>
      <c r="X6" s="619"/>
      <c r="Y6" s="620"/>
      <c r="Z6" s="671">
        <v>1.2</v>
      </c>
      <c r="AA6" s="671"/>
      <c r="AB6" s="671"/>
      <c r="AC6" s="671"/>
      <c r="AD6" s="672">
        <v>185227</v>
      </c>
      <c r="AE6" s="672"/>
      <c r="AF6" s="672"/>
      <c r="AG6" s="672"/>
      <c r="AH6" s="672"/>
      <c r="AI6" s="672"/>
      <c r="AJ6" s="672"/>
      <c r="AK6" s="672"/>
      <c r="AL6" s="641">
        <v>2.2999999999999998</v>
      </c>
      <c r="AM6" s="673"/>
      <c r="AN6" s="673"/>
      <c r="AO6" s="674"/>
      <c r="AP6" s="615" t="s">
        <v>210</v>
      </c>
      <c r="AQ6" s="616"/>
      <c r="AR6" s="616"/>
      <c r="AS6" s="616"/>
      <c r="AT6" s="616"/>
      <c r="AU6" s="616"/>
      <c r="AV6" s="616"/>
      <c r="AW6" s="616"/>
      <c r="AX6" s="616"/>
      <c r="AY6" s="616"/>
      <c r="AZ6" s="616"/>
      <c r="BA6" s="616"/>
      <c r="BB6" s="616"/>
      <c r="BC6" s="616"/>
      <c r="BD6" s="616"/>
      <c r="BE6" s="616"/>
      <c r="BF6" s="617"/>
      <c r="BG6" s="618">
        <v>4252851</v>
      </c>
      <c r="BH6" s="619"/>
      <c r="BI6" s="619"/>
      <c r="BJ6" s="619"/>
      <c r="BK6" s="619"/>
      <c r="BL6" s="619"/>
      <c r="BM6" s="619"/>
      <c r="BN6" s="620"/>
      <c r="BO6" s="671">
        <v>100</v>
      </c>
      <c r="BP6" s="671"/>
      <c r="BQ6" s="671"/>
      <c r="BR6" s="671"/>
      <c r="BS6" s="672">
        <v>249017</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199591</v>
      </c>
      <c r="CS6" s="619"/>
      <c r="CT6" s="619"/>
      <c r="CU6" s="619"/>
      <c r="CV6" s="619"/>
      <c r="CW6" s="619"/>
      <c r="CX6" s="619"/>
      <c r="CY6" s="620"/>
      <c r="CZ6" s="671">
        <v>1.4</v>
      </c>
      <c r="DA6" s="671"/>
      <c r="DB6" s="671"/>
      <c r="DC6" s="671"/>
      <c r="DD6" s="624">
        <v>1816</v>
      </c>
      <c r="DE6" s="619"/>
      <c r="DF6" s="619"/>
      <c r="DG6" s="619"/>
      <c r="DH6" s="619"/>
      <c r="DI6" s="619"/>
      <c r="DJ6" s="619"/>
      <c r="DK6" s="619"/>
      <c r="DL6" s="619"/>
      <c r="DM6" s="619"/>
      <c r="DN6" s="619"/>
      <c r="DO6" s="619"/>
      <c r="DP6" s="620"/>
      <c r="DQ6" s="624">
        <v>199591</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8265</v>
      </c>
      <c r="S7" s="619"/>
      <c r="T7" s="619"/>
      <c r="U7" s="619"/>
      <c r="V7" s="619"/>
      <c r="W7" s="619"/>
      <c r="X7" s="619"/>
      <c r="Y7" s="620"/>
      <c r="Z7" s="671">
        <v>0.1</v>
      </c>
      <c r="AA7" s="671"/>
      <c r="AB7" s="671"/>
      <c r="AC7" s="671"/>
      <c r="AD7" s="672">
        <v>8265</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1674012</v>
      </c>
      <c r="BH7" s="619"/>
      <c r="BI7" s="619"/>
      <c r="BJ7" s="619"/>
      <c r="BK7" s="619"/>
      <c r="BL7" s="619"/>
      <c r="BM7" s="619"/>
      <c r="BN7" s="620"/>
      <c r="BO7" s="671">
        <v>39.4</v>
      </c>
      <c r="BP7" s="671"/>
      <c r="BQ7" s="671"/>
      <c r="BR7" s="671"/>
      <c r="BS7" s="672">
        <v>29103</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1788206</v>
      </c>
      <c r="CS7" s="619"/>
      <c r="CT7" s="619"/>
      <c r="CU7" s="619"/>
      <c r="CV7" s="619"/>
      <c r="CW7" s="619"/>
      <c r="CX7" s="619"/>
      <c r="CY7" s="620"/>
      <c r="CZ7" s="671">
        <v>12.4</v>
      </c>
      <c r="DA7" s="671"/>
      <c r="DB7" s="671"/>
      <c r="DC7" s="671"/>
      <c r="DD7" s="624">
        <v>32836</v>
      </c>
      <c r="DE7" s="619"/>
      <c r="DF7" s="619"/>
      <c r="DG7" s="619"/>
      <c r="DH7" s="619"/>
      <c r="DI7" s="619"/>
      <c r="DJ7" s="619"/>
      <c r="DK7" s="619"/>
      <c r="DL7" s="619"/>
      <c r="DM7" s="619"/>
      <c r="DN7" s="619"/>
      <c r="DO7" s="619"/>
      <c r="DP7" s="620"/>
      <c r="DQ7" s="624">
        <v>1537712</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26959</v>
      </c>
      <c r="S8" s="619"/>
      <c r="T8" s="619"/>
      <c r="U8" s="619"/>
      <c r="V8" s="619"/>
      <c r="W8" s="619"/>
      <c r="X8" s="619"/>
      <c r="Y8" s="620"/>
      <c r="Z8" s="671">
        <v>0.2</v>
      </c>
      <c r="AA8" s="671"/>
      <c r="AB8" s="671"/>
      <c r="AC8" s="671"/>
      <c r="AD8" s="672">
        <v>26959</v>
      </c>
      <c r="AE8" s="672"/>
      <c r="AF8" s="672"/>
      <c r="AG8" s="672"/>
      <c r="AH8" s="672"/>
      <c r="AI8" s="672"/>
      <c r="AJ8" s="672"/>
      <c r="AK8" s="672"/>
      <c r="AL8" s="641">
        <v>0.3</v>
      </c>
      <c r="AM8" s="673"/>
      <c r="AN8" s="673"/>
      <c r="AO8" s="674"/>
      <c r="AP8" s="615" t="s">
        <v>216</v>
      </c>
      <c r="AQ8" s="616"/>
      <c r="AR8" s="616"/>
      <c r="AS8" s="616"/>
      <c r="AT8" s="616"/>
      <c r="AU8" s="616"/>
      <c r="AV8" s="616"/>
      <c r="AW8" s="616"/>
      <c r="AX8" s="616"/>
      <c r="AY8" s="616"/>
      <c r="AZ8" s="616"/>
      <c r="BA8" s="616"/>
      <c r="BB8" s="616"/>
      <c r="BC8" s="616"/>
      <c r="BD8" s="616"/>
      <c r="BE8" s="616"/>
      <c r="BF8" s="617"/>
      <c r="BG8" s="618">
        <v>57856</v>
      </c>
      <c r="BH8" s="619"/>
      <c r="BI8" s="619"/>
      <c r="BJ8" s="619"/>
      <c r="BK8" s="619"/>
      <c r="BL8" s="619"/>
      <c r="BM8" s="619"/>
      <c r="BN8" s="620"/>
      <c r="BO8" s="671">
        <v>1.4</v>
      </c>
      <c r="BP8" s="671"/>
      <c r="BQ8" s="671"/>
      <c r="BR8" s="671"/>
      <c r="BS8" s="624" t="s">
        <v>110</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4122524</v>
      </c>
      <c r="CS8" s="619"/>
      <c r="CT8" s="619"/>
      <c r="CU8" s="619"/>
      <c r="CV8" s="619"/>
      <c r="CW8" s="619"/>
      <c r="CX8" s="619"/>
      <c r="CY8" s="620"/>
      <c r="CZ8" s="671">
        <v>28.6</v>
      </c>
      <c r="DA8" s="671"/>
      <c r="DB8" s="671"/>
      <c r="DC8" s="671"/>
      <c r="DD8" s="624">
        <v>84597</v>
      </c>
      <c r="DE8" s="619"/>
      <c r="DF8" s="619"/>
      <c r="DG8" s="619"/>
      <c r="DH8" s="619"/>
      <c r="DI8" s="619"/>
      <c r="DJ8" s="619"/>
      <c r="DK8" s="619"/>
      <c r="DL8" s="619"/>
      <c r="DM8" s="619"/>
      <c r="DN8" s="619"/>
      <c r="DO8" s="619"/>
      <c r="DP8" s="620"/>
      <c r="DQ8" s="624">
        <v>2398195</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21346</v>
      </c>
      <c r="S9" s="619"/>
      <c r="T9" s="619"/>
      <c r="U9" s="619"/>
      <c r="V9" s="619"/>
      <c r="W9" s="619"/>
      <c r="X9" s="619"/>
      <c r="Y9" s="620"/>
      <c r="Z9" s="671">
        <v>0.1</v>
      </c>
      <c r="AA9" s="671"/>
      <c r="AB9" s="671"/>
      <c r="AC9" s="671"/>
      <c r="AD9" s="672">
        <v>21346</v>
      </c>
      <c r="AE9" s="672"/>
      <c r="AF9" s="672"/>
      <c r="AG9" s="672"/>
      <c r="AH9" s="672"/>
      <c r="AI9" s="672"/>
      <c r="AJ9" s="672"/>
      <c r="AK9" s="672"/>
      <c r="AL9" s="641">
        <v>0.3</v>
      </c>
      <c r="AM9" s="673"/>
      <c r="AN9" s="673"/>
      <c r="AO9" s="674"/>
      <c r="AP9" s="615" t="s">
        <v>219</v>
      </c>
      <c r="AQ9" s="616"/>
      <c r="AR9" s="616"/>
      <c r="AS9" s="616"/>
      <c r="AT9" s="616"/>
      <c r="AU9" s="616"/>
      <c r="AV9" s="616"/>
      <c r="AW9" s="616"/>
      <c r="AX9" s="616"/>
      <c r="AY9" s="616"/>
      <c r="AZ9" s="616"/>
      <c r="BA9" s="616"/>
      <c r="BB9" s="616"/>
      <c r="BC9" s="616"/>
      <c r="BD9" s="616"/>
      <c r="BE9" s="616"/>
      <c r="BF9" s="617"/>
      <c r="BG9" s="618">
        <v>1337543</v>
      </c>
      <c r="BH9" s="619"/>
      <c r="BI9" s="619"/>
      <c r="BJ9" s="619"/>
      <c r="BK9" s="619"/>
      <c r="BL9" s="619"/>
      <c r="BM9" s="619"/>
      <c r="BN9" s="620"/>
      <c r="BO9" s="671">
        <v>31.4</v>
      </c>
      <c r="BP9" s="671"/>
      <c r="BQ9" s="671"/>
      <c r="BR9" s="671"/>
      <c r="BS9" s="624" t="s">
        <v>110</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783172</v>
      </c>
      <c r="CS9" s="619"/>
      <c r="CT9" s="619"/>
      <c r="CU9" s="619"/>
      <c r="CV9" s="619"/>
      <c r="CW9" s="619"/>
      <c r="CX9" s="619"/>
      <c r="CY9" s="620"/>
      <c r="CZ9" s="671">
        <v>5.4</v>
      </c>
      <c r="DA9" s="671"/>
      <c r="DB9" s="671"/>
      <c r="DC9" s="671"/>
      <c r="DD9" s="624">
        <v>82555</v>
      </c>
      <c r="DE9" s="619"/>
      <c r="DF9" s="619"/>
      <c r="DG9" s="619"/>
      <c r="DH9" s="619"/>
      <c r="DI9" s="619"/>
      <c r="DJ9" s="619"/>
      <c r="DK9" s="619"/>
      <c r="DL9" s="619"/>
      <c r="DM9" s="619"/>
      <c r="DN9" s="619"/>
      <c r="DO9" s="619"/>
      <c r="DP9" s="620"/>
      <c r="DQ9" s="624">
        <v>658363</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604675</v>
      </c>
      <c r="S10" s="619"/>
      <c r="T10" s="619"/>
      <c r="U10" s="619"/>
      <c r="V10" s="619"/>
      <c r="W10" s="619"/>
      <c r="X10" s="619"/>
      <c r="Y10" s="620"/>
      <c r="Z10" s="671">
        <v>4.0999999999999996</v>
      </c>
      <c r="AA10" s="671"/>
      <c r="AB10" s="671"/>
      <c r="AC10" s="671"/>
      <c r="AD10" s="672">
        <v>604675</v>
      </c>
      <c r="AE10" s="672"/>
      <c r="AF10" s="672"/>
      <c r="AG10" s="672"/>
      <c r="AH10" s="672"/>
      <c r="AI10" s="672"/>
      <c r="AJ10" s="672"/>
      <c r="AK10" s="672"/>
      <c r="AL10" s="641">
        <v>7.4</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116833</v>
      </c>
      <c r="BH10" s="619"/>
      <c r="BI10" s="619"/>
      <c r="BJ10" s="619"/>
      <c r="BK10" s="619"/>
      <c r="BL10" s="619"/>
      <c r="BM10" s="619"/>
      <c r="BN10" s="620"/>
      <c r="BO10" s="671">
        <v>2.7</v>
      </c>
      <c r="BP10" s="671"/>
      <c r="BQ10" s="671"/>
      <c r="BR10" s="671"/>
      <c r="BS10" s="624" t="s">
        <v>110</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27520</v>
      </c>
      <c r="CS10" s="619"/>
      <c r="CT10" s="619"/>
      <c r="CU10" s="619"/>
      <c r="CV10" s="619"/>
      <c r="CW10" s="619"/>
      <c r="CX10" s="619"/>
      <c r="CY10" s="620"/>
      <c r="CZ10" s="671">
        <v>0.2</v>
      </c>
      <c r="DA10" s="671"/>
      <c r="DB10" s="671"/>
      <c r="DC10" s="671"/>
      <c r="DD10" s="624" t="s">
        <v>110</v>
      </c>
      <c r="DE10" s="619"/>
      <c r="DF10" s="619"/>
      <c r="DG10" s="619"/>
      <c r="DH10" s="619"/>
      <c r="DI10" s="619"/>
      <c r="DJ10" s="619"/>
      <c r="DK10" s="619"/>
      <c r="DL10" s="619"/>
      <c r="DM10" s="619"/>
      <c r="DN10" s="619"/>
      <c r="DO10" s="619"/>
      <c r="DP10" s="620"/>
      <c r="DQ10" s="624">
        <v>5295</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v>26172</v>
      </c>
      <c r="S11" s="619"/>
      <c r="T11" s="619"/>
      <c r="U11" s="619"/>
      <c r="V11" s="619"/>
      <c r="W11" s="619"/>
      <c r="X11" s="619"/>
      <c r="Y11" s="620"/>
      <c r="Z11" s="671">
        <v>0.2</v>
      </c>
      <c r="AA11" s="671"/>
      <c r="AB11" s="671"/>
      <c r="AC11" s="671"/>
      <c r="AD11" s="672">
        <v>26172</v>
      </c>
      <c r="AE11" s="672"/>
      <c r="AF11" s="672"/>
      <c r="AG11" s="672"/>
      <c r="AH11" s="672"/>
      <c r="AI11" s="672"/>
      <c r="AJ11" s="672"/>
      <c r="AK11" s="672"/>
      <c r="AL11" s="641">
        <v>0.3</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161780</v>
      </c>
      <c r="BH11" s="619"/>
      <c r="BI11" s="619"/>
      <c r="BJ11" s="619"/>
      <c r="BK11" s="619"/>
      <c r="BL11" s="619"/>
      <c r="BM11" s="619"/>
      <c r="BN11" s="620"/>
      <c r="BO11" s="671">
        <v>3.8</v>
      </c>
      <c r="BP11" s="671"/>
      <c r="BQ11" s="671"/>
      <c r="BR11" s="671"/>
      <c r="BS11" s="624">
        <v>29103</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1214750</v>
      </c>
      <c r="CS11" s="619"/>
      <c r="CT11" s="619"/>
      <c r="CU11" s="619"/>
      <c r="CV11" s="619"/>
      <c r="CW11" s="619"/>
      <c r="CX11" s="619"/>
      <c r="CY11" s="620"/>
      <c r="CZ11" s="671">
        <v>8.4</v>
      </c>
      <c r="DA11" s="671"/>
      <c r="DB11" s="671"/>
      <c r="DC11" s="671"/>
      <c r="DD11" s="624">
        <v>362586</v>
      </c>
      <c r="DE11" s="619"/>
      <c r="DF11" s="619"/>
      <c r="DG11" s="619"/>
      <c r="DH11" s="619"/>
      <c r="DI11" s="619"/>
      <c r="DJ11" s="619"/>
      <c r="DK11" s="619"/>
      <c r="DL11" s="619"/>
      <c r="DM11" s="619"/>
      <c r="DN11" s="619"/>
      <c r="DO11" s="619"/>
      <c r="DP11" s="620"/>
      <c r="DQ11" s="624">
        <v>433953</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2301751</v>
      </c>
      <c r="BH12" s="619"/>
      <c r="BI12" s="619"/>
      <c r="BJ12" s="619"/>
      <c r="BK12" s="619"/>
      <c r="BL12" s="619"/>
      <c r="BM12" s="619"/>
      <c r="BN12" s="620"/>
      <c r="BO12" s="671">
        <v>54.1</v>
      </c>
      <c r="BP12" s="671"/>
      <c r="BQ12" s="671"/>
      <c r="BR12" s="671"/>
      <c r="BS12" s="624">
        <v>219914</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1069439</v>
      </c>
      <c r="CS12" s="619"/>
      <c r="CT12" s="619"/>
      <c r="CU12" s="619"/>
      <c r="CV12" s="619"/>
      <c r="CW12" s="619"/>
      <c r="CX12" s="619"/>
      <c r="CY12" s="620"/>
      <c r="CZ12" s="671">
        <v>7.4</v>
      </c>
      <c r="DA12" s="671"/>
      <c r="DB12" s="671"/>
      <c r="DC12" s="671"/>
      <c r="DD12" s="624">
        <v>235638</v>
      </c>
      <c r="DE12" s="619"/>
      <c r="DF12" s="619"/>
      <c r="DG12" s="619"/>
      <c r="DH12" s="619"/>
      <c r="DI12" s="619"/>
      <c r="DJ12" s="619"/>
      <c r="DK12" s="619"/>
      <c r="DL12" s="619"/>
      <c r="DM12" s="619"/>
      <c r="DN12" s="619"/>
      <c r="DO12" s="619"/>
      <c r="DP12" s="620"/>
      <c r="DQ12" s="624">
        <v>253850</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36586</v>
      </c>
      <c r="S13" s="619"/>
      <c r="T13" s="619"/>
      <c r="U13" s="619"/>
      <c r="V13" s="619"/>
      <c r="W13" s="619"/>
      <c r="X13" s="619"/>
      <c r="Y13" s="620"/>
      <c r="Z13" s="671">
        <v>0.2</v>
      </c>
      <c r="AA13" s="671"/>
      <c r="AB13" s="671"/>
      <c r="AC13" s="671"/>
      <c r="AD13" s="672">
        <v>36586</v>
      </c>
      <c r="AE13" s="672"/>
      <c r="AF13" s="672"/>
      <c r="AG13" s="672"/>
      <c r="AH13" s="672"/>
      <c r="AI13" s="672"/>
      <c r="AJ13" s="672"/>
      <c r="AK13" s="672"/>
      <c r="AL13" s="641">
        <v>0.4</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2291241</v>
      </c>
      <c r="BH13" s="619"/>
      <c r="BI13" s="619"/>
      <c r="BJ13" s="619"/>
      <c r="BK13" s="619"/>
      <c r="BL13" s="619"/>
      <c r="BM13" s="619"/>
      <c r="BN13" s="620"/>
      <c r="BO13" s="671">
        <v>53.9</v>
      </c>
      <c r="BP13" s="671"/>
      <c r="BQ13" s="671"/>
      <c r="BR13" s="671"/>
      <c r="BS13" s="624">
        <v>219914</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1846822</v>
      </c>
      <c r="CS13" s="619"/>
      <c r="CT13" s="619"/>
      <c r="CU13" s="619"/>
      <c r="CV13" s="619"/>
      <c r="CW13" s="619"/>
      <c r="CX13" s="619"/>
      <c r="CY13" s="620"/>
      <c r="CZ13" s="671">
        <v>12.8</v>
      </c>
      <c r="DA13" s="671"/>
      <c r="DB13" s="671"/>
      <c r="DC13" s="671"/>
      <c r="DD13" s="624">
        <v>704447</v>
      </c>
      <c r="DE13" s="619"/>
      <c r="DF13" s="619"/>
      <c r="DG13" s="619"/>
      <c r="DH13" s="619"/>
      <c r="DI13" s="619"/>
      <c r="DJ13" s="619"/>
      <c r="DK13" s="619"/>
      <c r="DL13" s="619"/>
      <c r="DM13" s="619"/>
      <c r="DN13" s="619"/>
      <c r="DO13" s="619"/>
      <c r="DP13" s="620"/>
      <c r="DQ13" s="624">
        <v>1269016</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77143</v>
      </c>
      <c r="BH14" s="619"/>
      <c r="BI14" s="619"/>
      <c r="BJ14" s="619"/>
      <c r="BK14" s="619"/>
      <c r="BL14" s="619"/>
      <c r="BM14" s="619"/>
      <c r="BN14" s="620"/>
      <c r="BO14" s="671">
        <v>1.8</v>
      </c>
      <c r="BP14" s="671"/>
      <c r="BQ14" s="671"/>
      <c r="BR14" s="671"/>
      <c r="BS14" s="624" t="s">
        <v>110</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631431</v>
      </c>
      <c r="CS14" s="619"/>
      <c r="CT14" s="619"/>
      <c r="CU14" s="619"/>
      <c r="CV14" s="619"/>
      <c r="CW14" s="619"/>
      <c r="CX14" s="619"/>
      <c r="CY14" s="620"/>
      <c r="CZ14" s="671">
        <v>4.4000000000000004</v>
      </c>
      <c r="DA14" s="671"/>
      <c r="DB14" s="671"/>
      <c r="DC14" s="671"/>
      <c r="DD14" s="624">
        <v>46479</v>
      </c>
      <c r="DE14" s="619"/>
      <c r="DF14" s="619"/>
      <c r="DG14" s="619"/>
      <c r="DH14" s="619"/>
      <c r="DI14" s="619"/>
      <c r="DJ14" s="619"/>
      <c r="DK14" s="619"/>
      <c r="DL14" s="619"/>
      <c r="DM14" s="619"/>
      <c r="DN14" s="619"/>
      <c r="DO14" s="619"/>
      <c r="DP14" s="620"/>
      <c r="DQ14" s="624">
        <v>529698</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9465</v>
      </c>
      <c r="S15" s="619"/>
      <c r="T15" s="619"/>
      <c r="U15" s="619"/>
      <c r="V15" s="619"/>
      <c r="W15" s="619"/>
      <c r="X15" s="619"/>
      <c r="Y15" s="620"/>
      <c r="Z15" s="671">
        <v>0.1</v>
      </c>
      <c r="AA15" s="671"/>
      <c r="AB15" s="671"/>
      <c r="AC15" s="671"/>
      <c r="AD15" s="672">
        <v>9465</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199832</v>
      </c>
      <c r="BH15" s="619"/>
      <c r="BI15" s="619"/>
      <c r="BJ15" s="619"/>
      <c r="BK15" s="619"/>
      <c r="BL15" s="619"/>
      <c r="BM15" s="619"/>
      <c r="BN15" s="620"/>
      <c r="BO15" s="671">
        <v>4.7</v>
      </c>
      <c r="BP15" s="671"/>
      <c r="BQ15" s="671"/>
      <c r="BR15" s="671"/>
      <c r="BS15" s="624" t="s">
        <v>110</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1431179</v>
      </c>
      <c r="CS15" s="619"/>
      <c r="CT15" s="619"/>
      <c r="CU15" s="619"/>
      <c r="CV15" s="619"/>
      <c r="CW15" s="619"/>
      <c r="CX15" s="619"/>
      <c r="CY15" s="620"/>
      <c r="CZ15" s="671">
        <v>9.9</v>
      </c>
      <c r="DA15" s="671"/>
      <c r="DB15" s="671"/>
      <c r="DC15" s="671"/>
      <c r="DD15" s="624">
        <v>384541</v>
      </c>
      <c r="DE15" s="619"/>
      <c r="DF15" s="619"/>
      <c r="DG15" s="619"/>
      <c r="DH15" s="619"/>
      <c r="DI15" s="619"/>
      <c r="DJ15" s="619"/>
      <c r="DK15" s="619"/>
      <c r="DL15" s="619"/>
      <c r="DM15" s="619"/>
      <c r="DN15" s="619"/>
      <c r="DO15" s="619"/>
      <c r="DP15" s="620"/>
      <c r="DQ15" s="624">
        <v>1177386</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3625394</v>
      </c>
      <c r="S16" s="619"/>
      <c r="T16" s="619"/>
      <c r="U16" s="619"/>
      <c r="V16" s="619"/>
      <c r="W16" s="619"/>
      <c r="X16" s="619"/>
      <c r="Y16" s="620"/>
      <c r="Z16" s="671">
        <v>24.3</v>
      </c>
      <c r="AA16" s="671"/>
      <c r="AB16" s="671"/>
      <c r="AC16" s="671"/>
      <c r="AD16" s="672">
        <v>2956519</v>
      </c>
      <c r="AE16" s="672"/>
      <c r="AF16" s="672"/>
      <c r="AG16" s="672"/>
      <c r="AH16" s="672"/>
      <c r="AI16" s="672"/>
      <c r="AJ16" s="672"/>
      <c r="AK16" s="672"/>
      <c r="AL16" s="641">
        <v>36.1</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v>113</v>
      </c>
      <c r="BH16" s="619"/>
      <c r="BI16" s="619"/>
      <c r="BJ16" s="619"/>
      <c r="BK16" s="619"/>
      <c r="BL16" s="619"/>
      <c r="BM16" s="619"/>
      <c r="BN16" s="620"/>
      <c r="BO16" s="671">
        <v>0</v>
      </c>
      <c r="BP16" s="671"/>
      <c r="BQ16" s="671"/>
      <c r="BR16" s="671"/>
      <c r="BS16" s="624" t="s">
        <v>110</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1479</v>
      </c>
      <c r="CS16" s="619"/>
      <c r="CT16" s="619"/>
      <c r="CU16" s="619"/>
      <c r="CV16" s="619"/>
      <c r="CW16" s="619"/>
      <c r="CX16" s="619"/>
      <c r="CY16" s="620"/>
      <c r="CZ16" s="671">
        <v>0</v>
      </c>
      <c r="DA16" s="671"/>
      <c r="DB16" s="671"/>
      <c r="DC16" s="671"/>
      <c r="DD16" s="624" t="s">
        <v>110</v>
      </c>
      <c r="DE16" s="619"/>
      <c r="DF16" s="619"/>
      <c r="DG16" s="619"/>
      <c r="DH16" s="619"/>
      <c r="DI16" s="619"/>
      <c r="DJ16" s="619"/>
      <c r="DK16" s="619"/>
      <c r="DL16" s="619"/>
      <c r="DM16" s="619"/>
      <c r="DN16" s="619"/>
      <c r="DO16" s="619"/>
      <c r="DP16" s="620"/>
      <c r="DQ16" s="624">
        <v>1143</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2956519</v>
      </c>
      <c r="S17" s="619"/>
      <c r="T17" s="619"/>
      <c r="U17" s="619"/>
      <c r="V17" s="619"/>
      <c r="W17" s="619"/>
      <c r="X17" s="619"/>
      <c r="Y17" s="620"/>
      <c r="Z17" s="671">
        <v>19.8</v>
      </c>
      <c r="AA17" s="671"/>
      <c r="AB17" s="671"/>
      <c r="AC17" s="671"/>
      <c r="AD17" s="672">
        <v>2956519</v>
      </c>
      <c r="AE17" s="672"/>
      <c r="AF17" s="672"/>
      <c r="AG17" s="672"/>
      <c r="AH17" s="672"/>
      <c r="AI17" s="672"/>
      <c r="AJ17" s="672"/>
      <c r="AK17" s="672"/>
      <c r="AL17" s="641">
        <v>36.1</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1315676</v>
      </c>
      <c r="CS17" s="619"/>
      <c r="CT17" s="619"/>
      <c r="CU17" s="619"/>
      <c r="CV17" s="619"/>
      <c r="CW17" s="619"/>
      <c r="CX17" s="619"/>
      <c r="CY17" s="620"/>
      <c r="CZ17" s="671">
        <v>9.1</v>
      </c>
      <c r="DA17" s="671"/>
      <c r="DB17" s="671"/>
      <c r="DC17" s="671"/>
      <c r="DD17" s="624" t="s">
        <v>110</v>
      </c>
      <c r="DE17" s="619"/>
      <c r="DF17" s="619"/>
      <c r="DG17" s="619"/>
      <c r="DH17" s="619"/>
      <c r="DI17" s="619"/>
      <c r="DJ17" s="619"/>
      <c r="DK17" s="619"/>
      <c r="DL17" s="619"/>
      <c r="DM17" s="619"/>
      <c r="DN17" s="619"/>
      <c r="DO17" s="619"/>
      <c r="DP17" s="620"/>
      <c r="DQ17" s="624">
        <v>1305392</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668875</v>
      </c>
      <c r="S18" s="619"/>
      <c r="T18" s="619"/>
      <c r="U18" s="619"/>
      <c r="V18" s="619"/>
      <c r="W18" s="619"/>
      <c r="X18" s="619"/>
      <c r="Y18" s="620"/>
      <c r="Z18" s="671">
        <v>4.5</v>
      </c>
      <c r="AA18" s="671"/>
      <c r="AB18" s="671"/>
      <c r="AC18" s="671"/>
      <c r="AD18" s="672" t="s">
        <v>110</v>
      </c>
      <c r="AE18" s="672"/>
      <c r="AF18" s="672"/>
      <c r="AG18" s="672"/>
      <c r="AH18" s="672"/>
      <c r="AI18" s="672"/>
      <c r="AJ18" s="672"/>
      <c r="AK18" s="672"/>
      <c r="AL18" s="641" t="s">
        <v>110</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1165</v>
      </c>
      <c r="BH19" s="619"/>
      <c r="BI19" s="619"/>
      <c r="BJ19" s="619"/>
      <c r="BK19" s="619"/>
      <c r="BL19" s="619"/>
      <c r="BM19" s="619"/>
      <c r="BN19" s="620"/>
      <c r="BO19" s="671">
        <v>0</v>
      </c>
      <c r="BP19" s="671"/>
      <c r="BQ19" s="671"/>
      <c r="BR19" s="671"/>
      <c r="BS19" s="624" t="s">
        <v>110</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8798105</v>
      </c>
      <c r="S20" s="619"/>
      <c r="T20" s="619"/>
      <c r="U20" s="619"/>
      <c r="V20" s="619"/>
      <c r="W20" s="619"/>
      <c r="X20" s="619"/>
      <c r="Y20" s="620"/>
      <c r="Z20" s="671">
        <v>59</v>
      </c>
      <c r="AA20" s="671"/>
      <c r="AB20" s="671"/>
      <c r="AC20" s="671"/>
      <c r="AD20" s="672">
        <v>8129230</v>
      </c>
      <c r="AE20" s="672"/>
      <c r="AF20" s="672"/>
      <c r="AG20" s="672"/>
      <c r="AH20" s="672"/>
      <c r="AI20" s="672"/>
      <c r="AJ20" s="672"/>
      <c r="AK20" s="672"/>
      <c r="AL20" s="641">
        <v>99.3</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1165</v>
      </c>
      <c r="BH20" s="619"/>
      <c r="BI20" s="619"/>
      <c r="BJ20" s="619"/>
      <c r="BK20" s="619"/>
      <c r="BL20" s="619"/>
      <c r="BM20" s="619"/>
      <c r="BN20" s="620"/>
      <c r="BO20" s="671">
        <v>0</v>
      </c>
      <c r="BP20" s="671"/>
      <c r="BQ20" s="671"/>
      <c r="BR20" s="671"/>
      <c r="BS20" s="624" t="s">
        <v>110</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14431789</v>
      </c>
      <c r="CS20" s="619"/>
      <c r="CT20" s="619"/>
      <c r="CU20" s="619"/>
      <c r="CV20" s="619"/>
      <c r="CW20" s="619"/>
      <c r="CX20" s="619"/>
      <c r="CY20" s="620"/>
      <c r="CZ20" s="671">
        <v>100</v>
      </c>
      <c r="DA20" s="671"/>
      <c r="DB20" s="671"/>
      <c r="DC20" s="671"/>
      <c r="DD20" s="624">
        <v>1935495</v>
      </c>
      <c r="DE20" s="619"/>
      <c r="DF20" s="619"/>
      <c r="DG20" s="619"/>
      <c r="DH20" s="619"/>
      <c r="DI20" s="619"/>
      <c r="DJ20" s="619"/>
      <c r="DK20" s="619"/>
      <c r="DL20" s="619"/>
      <c r="DM20" s="619"/>
      <c r="DN20" s="619"/>
      <c r="DO20" s="619"/>
      <c r="DP20" s="620"/>
      <c r="DQ20" s="624">
        <v>9769594</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5110</v>
      </c>
      <c r="S21" s="619"/>
      <c r="T21" s="619"/>
      <c r="U21" s="619"/>
      <c r="V21" s="619"/>
      <c r="W21" s="619"/>
      <c r="X21" s="619"/>
      <c r="Y21" s="620"/>
      <c r="Z21" s="671">
        <v>0</v>
      </c>
      <c r="AA21" s="671"/>
      <c r="AB21" s="671"/>
      <c r="AC21" s="671"/>
      <c r="AD21" s="672">
        <v>5110</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1165</v>
      </c>
      <c r="BH21" s="619"/>
      <c r="BI21" s="619"/>
      <c r="BJ21" s="619"/>
      <c r="BK21" s="619"/>
      <c r="BL21" s="619"/>
      <c r="BM21" s="619"/>
      <c r="BN21" s="620"/>
      <c r="BO21" s="671">
        <v>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104384</v>
      </c>
      <c r="S22" s="619"/>
      <c r="T22" s="619"/>
      <c r="U22" s="619"/>
      <c r="V22" s="619"/>
      <c r="W22" s="619"/>
      <c r="X22" s="619"/>
      <c r="Y22" s="620"/>
      <c r="Z22" s="671">
        <v>0.7</v>
      </c>
      <c r="AA22" s="671"/>
      <c r="AB22" s="671"/>
      <c r="AC22" s="671"/>
      <c r="AD22" s="672" t="s">
        <v>110</v>
      </c>
      <c r="AE22" s="672"/>
      <c r="AF22" s="672"/>
      <c r="AG22" s="672"/>
      <c r="AH22" s="672"/>
      <c r="AI22" s="672"/>
      <c r="AJ22" s="672"/>
      <c r="AK22" s="672"/>
      <c r="AL22" s="641" t="s">
        <v>110</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215583</v>
      </c>
      <c r="S23" s="619"/>
      <c r="T23" s="619"/>
      <c r="U23" s="619"/>
      <c r="V23" s="619"/>
      <c r="W23" s="619"/>
      <c r="X23" s="619"/>
      <c r="Y23" s="620"/>
      <c r="Z23" s="671">
        <v>1.4</v>
      </c>
      <c r="AA23" s="671"/>
      <c r="AB23" s="671"/>
      <c r="AC23" s="671"/>
      <c r="AD23" s="672">
        <v>13187</v>
      </c>
      <c r="AE23" s="672"/>
      <c r="AF23" s="672"/>
      <c r="AG23" s="672"/>
      <c r="AH23" s="672"/>
      <c r="AI23" s="672"/>
      <c r="AJ23" s="672"/>
      <c r="AK23" s="672"/>
      <c r="AL23" s="641">
        <v>0.2</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69576</v>
      </c>
      <c r="S24" s="619"/>
      <c r="T24" s="619"/>
      <c r="U24" s="619"/>
      <c r="V24" s="619"/>
      <c r="W24" s="619"/>
      <c r="X24" s="619"/>
      <c r="Y24" s="620"/>
      <c r="Z24" s="671">
        <v>0.5</v>
      </c>
      <c r="AA24" s="671"/>
      <c r="AB24" s="671"/>
      <c r="AC24" s="671"/>
      <c r="AD24" s="672">
        <v>2436</v>
      </c>
      <c r="AE24" s="672"/>
      <c r="AF24" s="672"/>
      <c r="AG24" s="672"/>
      <c r="AH24" s="672"/>
      <c r="AI24" s="672"/>
      <c r="AJ24" s="672"/>
      <c r="AK24" s="672"/>
      <c r="AL24" s="641">
        <v>0</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5117593</v>
      </c>
      <c r="CS24" s="669"/>
      <c r="CT24" s="669"/>
      <c r="CU24" s="669"/>
      <c r="CV24" s="669"/>
      <c r="CW24" s="669"/>
      <c r="CX24" s="669"/>
      <c r="CY24" s="716"/>
      <c r="CZ24" s="720">
        <v>35.5</v>
      </c>
      <c r="DA24" s="721"/>
      <c r="DB24" s="721"/>
      <c r="DC24" s="722"/>
      <c r="DD24" s="715">
        <v>3689265</v>
      </c>
      <c r="DE24" s="669"/>
      <c r="DF24" s="669"/>
      <c r="DG24" s="669"/>
      <c r="DH24" s="669"/>
      <c r="DI24" s="669"/>
      <c r="DJ24" s="669"/>
      <c r="DK24" s="716"/>
      <c r="DL24" s="715">
        <v>3354780</v>
      </c>
      <c r="DM24" s="669"/>
      <c r="DN24" s="669"/>
      <c r="DO24" s="669"/>
      <c r="DP24" s="669"/>
      <c r="DQ24" s="669"/>
      <c r="DR24" s="669"/>
      <c r="DS24" s="669"/>
      <c r="DT24" s="669"/>
      <c r="DU24" s="669"/>
      <c r="DV24" s="716"/>
      <c r="DW24" s="717">
        <v>38.200000000000003</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1345977</v>
      </c>
      <c r="S25" s="619"/>
      <c r="T25" s="619"/>
      <c r="U25" s="619"/>
      <c r="V25" s="619"/>
      <c r="W25" s="619"/>
      <c r="X25" s="619"/>
      <c r="Y25" s="620"/>
      <c r="Z25" s="671">
        <v>9</v>
      </c>
      <c r="AA25" s="671"/>
      <c r="AB25" s="671"/>
      <c r="AC25" s="671"/>
      <c r="AD25" s="672" t="s">
        <v>110</v>
      </c>
      <c r="AE25" s="672"/>
      <c r="AF25" s="672"/>
      <c r="AG25" s="672"/>
      <c r="AH25" s="672"/>
      <c r="AI25" s="672"/>
      <c r="AJ25" s="672"/>
      <c r="AK25" s="672"/>
      <c r="AL25" s="641" t="s">
        <v>110</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1921199</v>
      </c>
      <c r="CS25" s="637"/>
      <c r="CT25" s="637"/>
      <c r="CU25" s="637"/>
      <c r="CV25" s="637"/>
      <c r="CW25" s="637"/>
      <c r="CX25" s="637"/>
      <c r="CY25" s="638"/>
      <c r="CZ25" s="621">
        <v>13.3</v>
      </c>
      <c r="DA25" s="639"/>
      <c r="DB25" s="639"/>
      <c r="DC25" s="640"/>
      <c r="DD25" s="624">
        <v>1753454</v>
      </c>
      <c r="DE25" s="637"/>
      <c r="DF25" s="637"/>
      <c r="DG25" s="637"/>
      <c r="DH25" s="637"/>
      <c r="DI25" s="637"/>
      <c r="DJ25" s="637"/>
      <c r="DK25" s="638"/>
      <c r="DL25" s="624">
        <v>1511975</v>
      </c>
      <c r="DM25" s="637"/>
      <c r="DN25" s="637"/>
      <c r="DO25" s="637"/>
      <c r="DP25" s="637"/>
      <c r="DQ25" s="637"/>
      <c r="DR25" s="637"/>
      <c r="DS25" s="637"/>
      <c r="DT25" s="637"/>
      <c r="DU25" s="637"/>
      <c r="DV25" s="638"/>
      <c r="DW25" s="641">
        <v>17.2</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1175611</v>
      </c>
      <c r="CS26" s="619"/>
      <c r="CT26" s="619"/>
      <c r="CU26" s="619"/>
      <c r="CV26" s="619"/>
      <c r="CW26" s="619"/>
      <c r="CX26" s="619"/>
      <c r="CY26" s="620"/>
      <c r="CZ26" s="621">
        <v>8.1</v>
      </c>
      <c r="DA26" s="639"/>
      <c r="DB26" s="639"/>
      <c r="DC26" s="640"/>
      <c r="DD26" s="624">
        <v>1011865</v>
      </c>
      <c r="DE26" s="619"/>
      <c r="DF26" s="619"/>
      <c r="DG26" s="619"/>
      <c r="DH26" s="619"/>
      <c r="DI26" s="619"/>
      <c r="DJ26" s="619"/>
      <c r="DK26" s="620"/>
      <c r="DL26" s="624" t="s">
        <v>275</v>
      </c>
      <c r="DM26" s="619"/>
      <c r="DN26" s="619"/>
      <c r="DO26" s="619"/>
      <c r="DP26" s="619"/>
      <c r="DQ26" s="619"/>
      <c r="DR26" s="619"/>
      <c r="DS26" s="619"/>
      <c r="DT26" s="619"/>
      <c r="DU26" s="619"/>
      <c r="DV26" s="620"/>
      <c r="DW26" s="641" t="s">
        <v>275</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1266082</v>
      </c>
      <c r="S27" s="619"/>
      <c r="T27" s="619"/>
      <c r="U27" s="619"/>
      <c r="V27" s="619"/>
      <c r="W27" s="619"/>
      <c r="X27" s="619"/>
      <c r="Y27" s="620"/>
      <c r="Z27" s="671">
        <v>8.5</v>
      </c>
      <c r="AA27" s="671"/>
      <c r="AB27" s="671"/>
      <c r="AC27" s="671"/>
      <c r="AD27" s="672" t="s">
        <v>110</v>
      </c>
      <c r="AE27" s="672"/>
      <c r="AF27" s="672"/>
      <c r="AG27" s="672"/>
      <c r="AH27" s="672"/>
      <c r="AI27" s="672"/>
      <c r="AJ27" s="672"/>
      <c r="AK27" s="672"/>
      <c r="AL27" s="641" t="s">
        <v>110</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4254016</v>
      </c>
      <c r="BH27" s="619"/>
      <c r="BI27" s="619"/>
      <c r="BJ27" s="619"/>
      <c r="BK27" s="619"/>
      <c r="BL27" s="619"/>
      <c r="BM27" s="619"/>
      <c r="BN27" s="620"/>
      <c r="BO27" s="671">
        <v>100</v>
      </c>
      <c r="BP27" s="671"/>
      <c r="BQ27" s="671"/>
      <c r="BR27" s="671"/>
      <c r="BS27" s="624">
        <v>249017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1880718</v>
      </c>
      <c r="CS27" s="637"/>
      <c r="CT27" s="637"/>
      <c r="CU27" s="637"/>
      <c r="CV27" s="637"/>
      <c r="CW27" s="637"/>
      <c r="CX27" s="637"/>
      <c r="CY27" s="638"/>
      <c r="CZ27" s="621">
        <v>13</v>
      </c>
      <c r="DA27" s="639"/>
      <c r="DB27" s="639"/>
      <c r="DC27" s="640"/>
      <c r="DD27" s="624">
        <v>630419</v>
      </c>
      <c r="DE27" s="637"/>
      <c r="DF27" s="637"/>
      <c r="DG27" s="637"/>
      <c r="DH27" s="637"/>
      <c r="DI27" s="637"/>
      <c r="DJ27" s="637"/>
      <c r="DK27" s="638"/>
      <c r="DL27" s="624">
        <v>630353</v>
      </c>
      <c r="DM27" s="637"/>
      <c r="DN27" s="637"/>
      <c r="DO27" s="637"/>
      <c r="DP27" s="637"/>
      <c r="DQ27" s="637"/>
      <c r="DR27" s="637"/>
      <c r="DS27" s="637"/>
      <c r="DT27" s="637"/>
      <c r="DU27" s="637"/>
      <c r="DV27" s="638"/>
      <c r="DW27" s="641">
        <v>7.2</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97007</v>
      </c>
      <c r="S28" s="619"/>
      <c r="T28" s="619"/>
      <c r="U28" s="619"/>
      <c r="V28" s="619"/>
      <c r="W28" s="619"/>
      <c r="X28" s="619"/>
      <c r="Y28" s="620"/>
      <c r="Z28" s="671">
        <v>0.7</v>
      </c>
      <c r="AA28" s="671"/>
      <c r="AB28" s="671"/>
      <c r="AC28" s="671"/>
      <c r="AD28" s="672" t="s">
        <v>110</v>
      </c>
      <c r="AE28" s="672"/>
      <c r="AF28" s="672"/>
      <c r="AG28" s="672"/>
      <c r="AH28" s="672"/>
      <c r="AI28" s="672"/>
      <c r="AJ28" s="672"/>
      <c r="AK28" s="672"/>
      <c r="AL28" s="641" t="s">
        <v>110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1315676</v>
      </c>
      <c r="CS28" s="619"/>
      <c r="CT28" s="619"/>
      <c r="CU28" s="619"/>
      <c r="CV28" s="619"/>
      <c r="CW28" s="619"/>
      <c r="CX28" s="619"/>
      <c r="CY28" s="620"/>
      <c r="CZ28" s="621">
        <v>9.1</v>
      </c>
      <c r="DA28" s="639"/>
      <c r="DB28" s="639"/>
      <c r="DC28" s="640"/>
      <c r="DD28" s="624">
        <v>1305392</v>
      </c>
      <c r="DE28" s="619"/>
      <c r="DF28" s="619"/>
      <c r="DG28" s="619"/>
      <c r="DH28" s="619"/>
      <c r="DI28" s="619"/>
      <c r="DJ28" s="619"/>
      <c r="DK28" s="620"/>
      <c r="DL28" s="624">
        <v>1212452</v>
      </c>
      <c r="DM28" s="619"/>
      <c r="DN28" s="619"/>
      <c r="DO28" s="619"/>
      <c r="DP28" s="619"/>
      <c r="DQ28" s="619"/>
      <c r="DR28" s="619"/>
      <c r="DS28" s="619"/>
      <c r="DT28" s="619"/>
      <c r="DU28" s="619"/>
      <c r="DV28" s="620"/>
      <c r="DW28" s="641">
        <v>13.8</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26305</v>
      </c>
      <c r="S29" s="619"/>
      <c r="T29" s="619"/>
      <c r="U29" s="619"/>
      <c r="V29" s="619"/>
      <c r="W29" s="619"/>
      <c r="X29" s="619"/>
      <c r="Y29" s="620"/>
      <c r="Z29" s="671">
        <v>0.2</v>
      </c>
      <c r="AA29" s="671"/>
      <c r="AB29" s="671"/>
      <c r="AC29" s="671"/>
      <c r="AD29" s="672" t="s">
        <v>110</v>
      </c>
      <c r="AE29" s="672"/>
      <c r="AF29" s="672"/>
      <c r="AG29" s="672"/>
      <c r="AH29" s="672"/>
      <c r="AI29" s="672"/>
      <c r="AJ29" s="672"/>
      <c r="AK29" s="672"/>
      <c r="AL29" s="641" t="s">
        <v>110</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1313426</v>
      </c>
      <c r="CS29" s="637"/>
      <c r="CT29" s="637"/>
      <c r="CU29" s="637"/>
      <c r="CV29" s="637"/>
      <c r="CW29" s="637"/>
      <c r="CX29" s="637"/>
      <c r="CY29" s="638"/>
      <c r="CZ29" s="621">
        <v>9.1</v>
      </c>
      <c r="DA29" s="639"/>
      <c r="DB29" s="639"/>
      <c r="DC29" s="640"/>
      <c r="DD29" s="624">
        <v>1303142</v>
      </c>
      <c r="DE29" s="637"/>
      <c r="DF29" s="637"/>
      <c r="DG29" s="637"/>
      <c r="DH29" s="637"/>
      <c r="DI29" s="637"/>
      <c r="DJ29" s="637"/>
      <c r="DK29" s="638"/>
      <c r="DL29" s="624">
        <v>1210202</v>
      </c>
      <c r="DM29" s="637"/>
      <c r="DN29" s="637"/>
      <c r="DO29" s="637"/>
      <c r="DP29" s="637"/>
      <c r="DQ29" s="637"/>
      <c r="DR29" s="637"/>
      <c r="DS29" s="637"/>
      <c r="DT29" s="637"/>
      <c r="DU29" s="637"/>
      <c r="DV29" s="638"/>
      <c r="DW29" s="641">
        <v>13.8</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312708</v>
      </c>
      <c r="S30" s="619"/>
      <c r="T30" s="619"/>
      <c r="U30" s="619"/>
      <c r="V30" s="619"/>
      <c r="W30" s="619"/>
      <c r="X30" s="619"/>
      <c r="Y30" s="620"/>
      <c r="Z30" s="671">
        <v>2.1</v>
      </c>
      <c r="AA30" s="671"/>
      <c r="AB30" s="671"/>
      <c r="AC30" s="671"/>
      <c r="AD30" s="672" t="s">
        <v>110</v>
      </c>
      <c r="AE30" s="672"/>
      <c r="AF30" s="672"/>
      <c r="AG30" s="672"/>
      <c r="AH30" s="672"/>
      <c r="AI30" s="672"/>
      <c r="AJ30" s="672"/>
      <c r="AK30" s="672"/>
      <c r="AL30" s="641" t="s">
        <v>110</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98.9</v>
      </c>
      <c r="BH30" s="685"/>
      <c r="BI30" s="685"/>
      <c r="BJ30" s="685"/>
      <c r="BK30" s="685"/>
      <c r="BL30" s="685"/>
      <c r="BM30" s="686">
        <v>93.3</v>
      </c>
      <c r="BN30" s="685"/>
      <c r="BO30" s="685"/>
      <c r="BP30" s="685"/>
      <c r="BQ30" s="687"/>
      <c r="BR30" s="684">
        <v>98.7</v>
      </c>
      <c r="BS30" s="685"/>
      <c r="BT30" s="685"/>
      <c r="BU30" s="685"/>
      <c r="BV30" s="685"/>
      <c r="BW30" s="685"/>
      <c r="BX30" s="686">
        <v>92.9</v>
      </c>
      <c r="BY30" s="685"/>
      <c r="BZ30" s="685"/>
      <c r="CA30" s="685"/>
      <c r="CB30" s="687"/>
      <c r="CD30" s="690"/>
      <c r="CE30" s="691"/>
      <c r="CF30" s="655" t="s">
        <v>289</v>
      </c>
      <c r="CG30" s="652"/>
      <c r="CH30" s="652"/>
      <c r="CI30" s="652"/>
      <c r="CJ30" s="652"/>
      <c r="CK30" s="652"/>
      <c r="CL30" s="652"/>
      <c r="CM30" s="652"/>
      <c r="CN30" s="652"/>
      <c r="CO30" s="652"/>
      <c r="CP30" s="652"/>
      <c r="CQ30" s="653"/>
      <c r="CR30" s="618">
        <v>1175363</v>
      </c>
      <c r="CS30" s="619"/>
      <c r="CT30" s="619"/>
      <c r="CU30" s="619"/>
      <c r="CV30" s="619"/>
      <c r="CW30" s="619"/>
      <c r="CX30" s="619"/>
      <c r="CY30" s="620"/>
      <c r="CZ30" s="621">
        <v>8.1</v>
      </c>
      <c r="DA30" s="639"/>
      <c r="DB30" s="639"/>
      <c r="DC30" s="640"/>
      <c r="DD30" s="624">
        <v>1165117</v>
      </c>
      <c r="DE30" s="619"/>
      <c r="DF30" s="619"/>
      <c r="DG30" s="619"/>
      <c r="DH30" s="619"/>
      <c r="DI30" s="619"/>
      <c r="DJ30" s="619"/>
      <c r="DK30" s="620"/>
      <c r="DL30" s="624">
        <v>1072177</v>
      </c>
      <c r="DM30" s="619"/>
      <c r="DN30" s="619"/>
      <c r="DO30" s="619"/>
      <c r="DP30" s="619"/>
      <c r="DQ30" s="619"/>
      <c r="DR30" s="619"/>
      <c r="DS30" s="619"/>
      <c r="DT30" s="619"/>
      <c r="DU30" s="619"/>
      <c r="DV30" s="620"/>
      <c r="DW30" s="641">
        <v>12.2</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534979</v>
      </c>
      <c r="S31" s="619"/>
      <c r="T31" s="619"/>
      <c r="U31" s="619"/>
      <c r="V31" s="619"/>
      <c r="W31" s="619"/>
      <c r="X31" s="619"/>
      <c r="Y31" s="620"/>
      <c r="Z31" s="671">
        <v>3.6</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99.2</v>
      </c>
      <c r="BH31" s="637"/>
      <c r="BI31" s="637"/>
      <c r="BJ31" s="637"/>
      <c r="BK31" s="637"/>
      <c r="BL31" s="637"/>
      <c r="BM31" s="673">
        <v>96.3</v>
      </c>
      <c r="BN31" s="683"/>
      <c r="BO31" s="683"/>
      <c r="BP31" s="683"/>
      <c r="BQ31" s="647"/>
      <c r="BR31" s="682">
        <v>99</v>
      </c>
      <c r="BS31" s="637"/>
      <c r="BT31" s="637"/>
      <c r="BU31" s="637"/>
      <c r="BV31" s="637"/>
      <c r="BW31" s="637"/>
      <c r="BX31" s="673">
        <v>96.1</v>
      </c>
      <c r="BY31" s="683"/>
      <c r="BZ31" s="683"/>
      <c r="CA31" s="683"/>
      <c r="CB31" s="647"/>
      <c r="CD31" s="690"/>
      <c r="CE31" s="691"/>
      <c r="CF31" s="655" t="s">
        <v>293</v>
      </c>
      <c r="CG31" s="652"/>
      <c r="CH31" s="652"/>
      <c r="CI31" s="652"/>
      <c r="CJ31" s="652"/>
      <c r="CK31" s="652"/>
      <c r="CL31" s="652"/>
      <c r="CM31" s="652"/>
      <c r="CN31" s="652"/>
      <c r="CO31" s="652"/>
      <c r="CP31" s="652"/>
      <c r="CQ31" s="653"/>
      <c r="CR31" s="618">
        <v>138063</v>
      </c>
      <c r="CS31" s="637"/>
      <c r="CT31" s="637"/>
      <c r="CU31" s="637"/>
      <c r="CV31" s="637"/>
      <c r="CW31" s="637"/>
      <c r="CX31" s="637"/>
      <c r="CY31" s="638"/>
      <c r="CZ31" s="621">
        <v>1</v>
      </c>
      <c r="DA31" s="639"/>
      <c r="DB31" s="639"/>
      <c r="DC31" s="640"/>
      <c r="DD31" s="624">
        <v>138025</v>
      </c>
      <c r="DE31" s="637"/>
      <c r="DF31" s="637"/>
      <c r="DG31" s="637"/>
      <c r="DH31" s="637"/>
      <c r="DI31" s="637"/>
      <c r="DJ31" s="637"/>
      <c r="DK31" s="638"/>
      <c r="DL31" s="624">
        <v>138025</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839940</v>
      </c>
      <c r="S32" s="619"/>
      <c r="T32" s="619"/>
      <c r="U32" s="619"/>
      <c r="V32" s="619"/>
      <c r="W32" s="619"/>
      <c r="X32" s="619"/>
      <c r="Y32" s="620"/>
      <c r="Z32" s="671">
        <v>5.6</v>
      </c>
      <c r="AA32" s="671"/>
      <c r="AB32" s="671"/>
      <c r="AC32" s="671"/>
      <c r="AD32" s="672">
        <v>35949</v>
      </c>
      <c r="AE32" s="672"/>
      <c r="AF32" s="672"/>
      <c r="AG32" s="672"/>
      <c r="AH32" s="672"/>
      <c r="AI32" s="672"/>
      <c r="AJ32" s="672"/>
      <c r="AK32" s="672"/>
      <c r="AL32" s="641">
        <v>0.4</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98.6</v>
      </c>
      <c r="BH32" s="603"/>
      <c r="BI32" s="603"/>
      <c r="BJ32" s="603"/>
      <c r="BK32" s="603"/>
      <c r="BL32" s="603"/>
      <c r="BM32" s="666">
        <v>90.5</v>
      </c>
      <c r="BN32" s="603"/>
      <c r="BO32" s="603"/>
      <c r="BP32" s="603"/>
      <c r="BQ32" s="660"/>
      <c r="BR32" s="681">
        <v>98.5</v>
      </c>
      <c r="BS32" s="603"/>
      <c r="BT32" s="603"/>
      <c r="BU32" s="603"/>
      <c r="BV32" s="603"/>
      <c r="BW32" s="603"/>
      <c r="BX32" s="666">
        <v>90.1</v>
      </c>
      <c r="BY32" s="603"/>
      <c r="BZ32" s="603"/>
      <c r="CA32" s="603"/>
      <c r="CB32" s="660"/>
      <c r="CD32" s="692"/>
      <c r="CE32" s="693"/>
      <c r="CF32" s="655" t="s">
        <v>296</v>
      </c>
      <c r="CG32" s="652"/>
      <c r="CH32" s="652"/>
      <c r="CI32" s="652"/>
      <c r="CJ32" s="652"/>
      <c r="CK32" s="652"/>
      <c r="CL32" s="652"/>
      <c r="CM32" s="652"/>
      <c r="CN32" s="652"/>
      <c r="CO32" s="652"/>
      <c r="CP32" s="652"/>
      <c r="CQ32" s="653"/>
      <c r="CR32" s="618">
        <v>2250</v>
      </c>
      <c r="CS32" s="619"/>
      <c r="CT32" s="619"/>
      <c r="CU32" s="619"/>
      <c r="CV32" s="619"/>
      <c r="CW32" s="619"/>
      <c r="CX32" s="619"/>
      <c r="CY32" s="620"/>
      <c r="CZ32" s="621">
        <v>0</v>
      </c>
      <c r="DA32" s="639"/>
      <c r="DB32" s="639"/>
      <c r="DC32" s="640"/>
      <c r="DD32" s="624">
        <v>2250</v>
      </c>
      <c r="DE32" s="619"/>
      <c r="DF32" s="619"/>
      <c r="DG32" s="619"/>
      <c r="DH32" s="619"/>
      <c r="DI32" s="619"/>
      <c r="DJ32" s="619"/>
      <c r="DK32" s="620"/>
      <c r="DL32" s="624">
        <v>2250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1302700</v>
      </c>
      <c r="S33" s="619"/>
      <c r="T33" s="619"/>
      <c r="U33" s="619"/>
      <c r="V33" s="619"/>
      <c r="W33" s="619"/>
      <c r="X33" s="619"/>
      <c r="Y33" s="620"/>
      <c r="Z33" s="671">
        <v>8.6999999999999993</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7377222</v>
      </c>
      <c r="CS33" s="637"/>
      <c r="CT33" s="637"/>
      <c r="CU33" s="637"/>
      <c r="CV33" s="637"/>
      <c r="CW33" s="637"/>
      <c r="CX33" s="637"/>
      <c r="CY33" s="638"/>
      <c r="CZ33" s="621">
        <v>51.1</v>
      </c>
      <c r="DA33" s="639"/>
      <c r="DB33" s="639"/>
      <c r="DC33" s="640"/>
      <c r="DD33" s="624">
        <v>5512022</v>
      </c>
      <c r="DE33" s="637"/>
      <c r="DF33" s="637"/>
      <c r="DG33" s="637"/>
      <c r="DH33" s="637"/>
      <c r="DI33" s="637"/>
      <c r="DJ33" s="637"/>
      <c r="DK33" s="638"/>
      <c r="DL33" s="624">
        <v>3938400</v>
      </c>
      <c r="DM33" s="637"/>
      <c r="DN33" s="637"/>
      <c r="DO33" s="637"/>
      <c r="DP33" s="637"/>
      <c r="DQ33" s="637"/>
      <c r="DR33" s="637"/>
      <c r="DS33" s="637"/>
      <c r="DT33" s="637"/>
      <c r="DU33" s="637"/>
      <c r="DV33" s="638"/>
      <c r="DW33" s="641">
        <v>44.8</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2094673</v>
      </c>
      <c r="CS34" s="619"/>
      <c r="CT34" s="619"/>
      <c r="CU34" s="619"/>
      <c r="CV34" s="619"/>
      <c r="CW34" s="619"/>
      <c r="CX34" s="619"/>
      <c r="CY34" s="620"/>
      <c r="CZ34" s="621">
        <v>14.5</v>
      </c>
      <c r="DA34" s="639"/>
      <c r="DB34" s="639"/>
      <c r="DC34" s="640"/>
      <c r="DD34" s="624">
        <v>1565383</v>
      </c>
      <c r="DE34" s="619"/>
      <c r="DF34" s="619"/>
      <c r="DG34" s="619"/>
      <c r="DH34" s="619"/>
      <c r="DI34" s="619"/>
      <c r="DJ34" s="619"/>
      <c r="DK34" s="620"/>
      <c r="DL34" s="624">
        <v>1228014</v>
      </c>
      <c r="DM34" s="619"/>
      <c r="DN34" s="619"/>
      <c r="DO34" s="619"/>
      <c r="DP34" s="619"/>
      <c r="DQ34" s="619"/>
      <c r="DR34" s="619"/>
      <c r="DS34" s="619"/>
      <c r="DT34" s="619"/>
      <c r="DU34" s="619"/>
      <c r="DV34" s="620"/>
      <c r="DW34" s="641">
        <v>14</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601200</v>
      </c>
      <c r="S35" s="619"/>
      <c r="T35" s="619"/>
      <c r="U35" s="619"/>
      <c r="V35" s="619"/>
      <c r="W35" s="619"/>
      <c r="X35" s="619"/>
      <c r="Y35" s="620"/>
      <c r="Z35" s="671">
        <v>4</v>
      </c>
      <c r="AA35" s="671"/>
      <c r="AB35" s="671"/>
      <c r="AC35" s="671"/>
      <c r="AD35" s="672" t="s">
        <v>110</v>
      </c>
      <c r="AE35" s="672"/>
      <c r="AF35" s="672"/>
      <c r="AG35" s="672"/>
      <c r="AH35" s="672"/>
      <c r="AI35" s="672"/>
      <c r="AJ35" s="672"/>
      <c r="AK35" s="672"/>
      <c r="AL35" s="641" t="s">
        <v>110</v>
      </c>
      <c r="AM35" s="673"/>
      <c r="AN35" s="673"/>
      <c r="AO35" s="674"/>
      <c r="AP35" s="186"/>
      <c r="AQ35" s="675" t="s">
        <v>304</v>
      </c>
      <c r="AR35" s="676"/>
      <c r="AS35" s="676"/>
      <c r="AT35" s="676"/>
      <c r="AU35" s="676"/>
      <c r="AV35" s="676"/>
      <c r="AW35" s="676"/>
      <c r="AX35" s="676"/>
      <c r="AY35" s="677"/>
      <c r="AZ35" s="668">
        <v>2193858</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158169</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271808</v>
      </c>
      <c r="CS35" s="637"/>
      <c r="CT35" s="637"/>
      <c r="CU35" s="637"/>
      <c r="CV35" s="637"/>
      <c r="CW35" s="637"/>
      <c r="CX35" s="637"/>
      <c r="CY35" s="638"/>
      <c r="CZ35" s="621">
        <v>1.9</v>
      </c>
      <c r="DA35" s="639"/>
      <c r="DB35" s="639"/>
      <c r="DC35" s="640"/>
      <c r="DD35" s="624">
        <v>254777</v>
      </c>
      <c r="DE35" s="637"/>
      <c r="DF35" s="637"/>
      <c r="DG35" s="637"/>
      <c r="DH35" s="637"/>
      <c r="DI35" s="637"/>
      <c r="DJ35" s="637"/>
      <c r="DK35" s="638"/>
      <c r="DL35" s="624">
        <v>187353</v>
      </c>
      <c r="DM35" s="637"/>
      <c r="DN35" s="637"/>
      <c r="DO35" s="637"/>
      <c r="DP35" s="637"/>
      <c r="DQ35" s="637"/>
      <c r="DR35" s="637"/>
      <c r="DS35" s="637"/>
      <c r="DT35" s="637"/>
      <c r="DU35" s="637"/>
      <c r="DV35" s="638"/>
      <c r="DW35" s="641">
        <v>2.1</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14918456</v>
      </c>
      <c r="S36" s="659"/>
      <c r="T36" s="659"/>
      <c r="U36" s="659"/>
      <c r="V36" s="659"/>
      <c r="W36" s="659"/>
      <c r="X36" s="659"/>
      <c r="Y36" s="662"/>
      <c r="Z36" s="663">
        <v>100</v>
      </c>
      <c r="AA36" s="663"/>
      <c r="AB36" s="663"/>
      <c r="AC36" s="663"/>
      <c r="AD36" s="664">
        <v>8185912</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919039</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158169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1988694</v>
      </c>
      <c r="CS36" s="619"/>
      <c r="CT36" s="619"/>
      <c r="CU36" s="619"/>
      <c r="CV36" s="619"/>
      <c r="CW36" s="619"/>
      <c r="CX36" s="619"/>
      <c r="CY36" s="620"/>
      <c r="CZ36" s="621">
        <v>13.8</v>
      </c>
      <c r="DA36" s="639"/>
      <c r="DB36" s="639"/>
      <c r="DC36" s="640"/>
      <c r="DD36" s="624">
        <v>1410461</v>
      </c>
      <c r="DE36" s="619"/>
      <c r="DF36" s="619"/>
      <c r="DG36" s="619"/>
      <c r="DH36" s="619"/>
      <c r="DI36" s="619"/>
      <c r="DJ36" s="619"/>
      <c r="DK36" s="620"/>
      <c r="DL36" s="624">
        <v>820171</v>
      </c>
      <c r="DM36" s="619"/>
      <c r="DN36" s="619"/>
      <c r="DO36" s="619"/>
      <c r="DP36" s="619"/>
      <c r="DQ36" s="619"/>
      <c r="DR36" s="619"/>
      <c r="DS36" s="619"/>
      <c r="DT36" s="619"/>
      <c r="DU36" s="619"/>
      <c r="DV36" s="620"/>
      <c r="DW36" s="641">
        <v>9.3000000000000007</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130274</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4007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659697</v>
      </c>
      <c r="CS37" s="637"/>
      <c r="CT37" s="637"/>
      <c r="CU37" s="637"/>
      <c r="CV37" s="637"/>
      <c r="CW37" s="637"/>
      <c r="CX37" s="637"/>
      <c r="CY37" s="638"/>
      <c r="CZ37" s="621">
        <v>4.5999999999999996</v>
      </c>
      <c r="DA37" s="639"/>
      <c r="DB37" s="639"/>
      <c r="DC37" s="640"/>
      <c r="DD37" s="624">
        <v>588074</v>
      </c>
      <c r="DE37" s="637"/>
      <c r="DF37" s="637"/>
      <c r="DG37" s="637"/>
      <c r="DH37" s="637"/>
      <c r="DI37" s="637"/>
      <c r="DJ37" s="637"/>
      <c r="DK37" s="638"/>
      <c r="DL37" s="624">
        <v>415801</v>
      </c>
      <c r="DM37" s="637"/>
      <c r="DN37" s="637"/>
      <c r="DO37" s="637"/>
      <c r="DP37" s="637"/>
      <c r="DQ37" s="637"/>
      <c r="DR37" s="637"/>
      <c r="DS37" s="637"/>
      <c r="DT37" s="637"/>
      <c r="DU37" s="637"/>
      <c r="DV37" s="638"/>
      <c r="DW37" s="641">
        <v>4.7</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110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6594</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2063584</v>
      </c>
      <c r="CS38" s="619"/>
      <c r="CT38" s="619"/>
      <c r="CU38" s="619"/>
      <c r="CV38" s="619"/>
      <c r="CW38" s="619"/>
      <c r="CX38" s="619"/>
      <c r="CY38" s="620"/>
      <c r="CZ38" s="621">
        <v>14.3</v>
      </c>
      <c r="DA38" s="639"/>
      <c r="DB38" s="639"/>
      <c r="DC38" s="640"/>
      <c r="DD38" s="624">
        <v>1912008</v>
      </c>
      <c r="DE38" s="619"/>
      <c r="DF38" s="619"/>
      <c r="DG38" s="619"/>
      <c r="DH38" s="619"/>
      <c r="DI38" s="619"/>
      <c r="DJ38" s="619"/>
      <c r="DK38" s="620"/>
      <c r="DL38" s="624">
        <v>1701046</v>
      </c>
      <c r="DM38" s="619"/>
      <c r="DN38" s="619"/>
      <c r="DO38" s="619"/>
      <c r="DP38" s="619"/>
      <c r="DQ38" s="619"/>
      <c r="DR38" s="619"/>
      <c r="DS38" s="619"/>
      <c r="DT38" s="619"/>
      <c r="DU38" s="619"/>
      <c r="DV38" s="620"/>
      <c r="DW38" s="641">
        <v>19.399999999999999</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110</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99</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305760</v>
      </c>
      <c r="CS39" s="637"/>
      <c r="CT39" s="637"/>
      <c r="CU39" s="637"/>
      <c r="CV39" s="637"/>
      <c r="CW39" s="637"/>
      <c r="CX39" s="637"/>
      <c r="CY39" s="638"/>
      <c r="CZ39" s="621">
        <v>2.1</v>
      </c>
      <c r="DA39" s="639"/>
      <c r="DB39" s="639"/>
      <c r="DC39" s="640"/>
      <c r="DD39" s="624">
        <v>292754</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192014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78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652703</v>
      </c>
      <c r="CS40" s="619"/>
      <c r="CT40" s="619"/>
      <c r="CU40" s="619"/>
      <c r="CV40" s="619"/>
      <c r="CW40" s="619"/>
      <c r="CX40" s="619"/>
      <c r="CY40" s="620"/>
      <c r="CZ40" s="621">
        <v>4.5</v>
      </c>
      <c r="DA40" s="639"/>
      <c r="DB40" s="639"/>
      <c r="DC40" s="640"/>
      <c r="DD40" s="624">
        <v>76639</v>
      </c>
      <c r="DE40" s="619"/>
      <c r="DF40" s="619"/>
      <c r="DG40" s="619"/>
      <c r="DH40" s="619"/>
      <c r="DI40" s="619"/>
      <c r="DJ40" s="619"/>
      <c r="DK40" s="620"/>
      <c r="DL40" s="624">
        <v>1816</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952531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320</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275</v>
      </c>
      <c r="CS41" s="637"/>
      <c r="CT41" s="637"/>
      <c r="CU41" s="637"/>
      <c r="CV41" s="637"/>
      <c r="CW41" s="637"/>
      <c r="CX41" s="637"/>
      <c r="CY41" s="638"/>
      <c r="CZ41" s="621" t="s">
        <v>275</v>
      </c>
      <c r="DA41" s="639"/>
      <c r="DB41" s="639"/>
      <c r="DC41" s="640"/>
      <c r="DD41" s="624" t="s">
        <v>275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1936974</v>
      </c>
      <c r="CS42" s="619"/>
      <c r="CT42" s="619"/>
      <c r="CU42" s="619"/>
      <c r="CV42" s="619"/>
      <c r="CW42" s="619"/>
      <c r="CX42" s="619"/>
      <c r="CY42" s="620"/>
      <c r="CZ42" s="621">
        <v>13.4</v>
      </c>
      <c r="DA42" s="622"/>
      <c r="DB42" s="622"/>
      <c r="DC42" s="623"/>
      <c r="DD42" s="624">
        <v>568307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41154</v>
      </c>
      <c r="CS43" s="637"/>
      <c r="CT43" s="637"/>
      <c r="CU43" s="637"/>
      <c r="CV43" s="637"/>
      <c r="CW43" s="637"/>
      <c r="CX43" s="637"/>
      <c r="CY43" s="638"/>
      <c r="CZ43" s="621">
        <v>0.3</v>
      </c>
      <c r="DA43" s="639"/>
      <c r="DB43" s="639"/>
      <c r="DC43" s="640"/>
      <c r="DD43" s="624">
        <v>36254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1935495</v>
      </c>
      <c r="CS44" s="619"/>
      <c r="CT44" s="619"/>
      <c r="CU44" s="619"/>
      <c r="CV44" s="619"/>
      <c r="CW44" s="619"/>
      <c r="CX44" s="619"/>
      <c r="CY44" s="620"/>
      <c r="CZ44" s="621">
        <v>13.4</v>
      </c>
      <c r="DA44" s="622"/>
      <c r="DB44" s="622"/>
      <c r="DC44" s="623"/>
      <c r="DD44" s="624">
        <v>567164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856716</v>
      </c>
      <c r="CS45" s="637"/>
      <c r="CT45" s="637"/>
      <c r="CU45" s="637"/>
      <c r="CV45" s="637"/>
      <c r="CW45" s="637"/>
      <c r="CX45" s="637"/>
      <c r="CY45" s="638"/>
      <c r="CZ45" s="621">
        <v>5.9</v>
      </c>
      <c r="DA45" s="639"/>
      <c r="DB45" s="639"/>
      <c r="DC45" s="640"/>
      <c r="DD45" s="624">
        <v>48997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976469</v>
      </c>
      <c r="CS46" s="619"/>
      <c r="CT46" s="619"/>
      <c r="CU46" s="619"/>
      <c r="CV46" s="619"/>
      <c r="CW46" s="619"/>
      <c r="CX46" s="619"/>
      <c r="CY46" s="620"/>
      <c r="CZ46" s="621">
        <v>6.8</v>
      </c>
      <c r="DA46" s="622"/>
      <c r="DB46" s="622"/>
      <c r="DC46" s="623"/>
      <c r="DD46" s="624">
        <v>506055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1479</v>
      </c>
      <c r="CS47" s="637"/>
      <c r="CT47" s="637"/>
      <c r="CU47" s="637"/>
      <c r="CV47" s="637"/>
      <c r="CW47" s="637"/>
      <c r="CX47" s="637"/>
      <c r="CY47" s="638"/>
      <c r="CZ47" s="621">
        <v>0</v>
      </c>
      <c r="DA47" s="639"/>
      <c r="DB47" s="639"/>
      <c r="DC47" s="640"/>
      <c r="DD47" s="624">
        <v>1143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153</v>
      </c>
      <c r="CS48" s="619"/>
      <c r="CT48" s="619"/>
      <c r="CU48" s="619"/>
      <c r="CV48" s="619"/>
      <c r="CW48" s="619"/>
      <c r="CX48" s="619"/>
      <c r="CY48" s="620"/>
      <c r="CZ48" s="621" t="s">
        <v>153</v>
      </c>
      <c r="DA48" s="622"/>
      <c r="DB48" s="622"/>
      <c r="DC48" s="623"/>
      <c r="DD48" s="624" t="s">
        <v>153</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14431789</v>
      </c>
      <c r="CS49" s="603"/>
      <c r="CT49" s="603"/>
      <c r="CU49" s="603"/>
      <c r="CV49" s="603"/>
      <c r="CW49" s="603"/>
      <c r="CX49" s="603"/>
      <c r="CY49" s="604"/>
      <c r="CZ49" s="605">
        <v>100</v>
      </c>
      <c r="DA49" s="606"/>
      <c r="DB49" s="606"/>
      <c r="DC49" s="607"/>
      <c r="DD49" s="608">
        <v>9769594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14917</v>
      </c>
      <c r="R7" s="1131"/>
      <c r="S7" s="1131"/>
      <c r="T7" s="1131"/>
      <c r="U7" s="1131"/>
      <c r="V7" s="1131">
        <v>14431</v>
      </c>
      <c r="W7" s="1131"/>
      <c r="X7" s="1131"/>
      <c r="Y7" s="1131"/>
      <c r="Z7" s="1131"/>
      <c r="AA7" s="1131">
        <v>486</v>
      </c>
      <c r="AB7" s="1131"/>
      <c r="AC7" s="1131"/>
      <c r="AD7" s="1131"/>
      <c r="AE7" s="1132"/>
      <c r="AF7" s="1133">
        <v>435</v>
      </c>
      <c r="AG7" s="1134"/>
      <c r="AH7" s="1134"/>
      <c r="AI7" s="1134"/>
      <c r="AJ7" s="1135"/>
      <c r="AK7" s="1117">
        <v>313</v>
      </c>
      <c r="AL7" s="1118"/>
      <c r="AM7" s="1118"/>
      <c r="AN7" s="1118"/>
      <c r="AO7" s="1118"/>
      <c r="AP7" s="1118">
        <v>14096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550</v>
      </c>
      <c r="BT7" s="1122"/>
      <c r="BU7" s="1122"/>
      <c r="BV7" s="1122"/>
      <c r="BW7" s="1122"/>
      <c r="BX7" s="1122"/>
      <c r="BY7" s="1122"/>
      <c r="BZ7" s="1122"/>
      <c r="CA7" s="1122"/>
      <c r="CB7" s="1122"/>
      <c r="CC7" s="1122"/>
      <c r="CD7" s="1122"/>
      <c r="CE7" s="1122"/>
      <c r="CF7" s="1122"/>
      <c r="CG7" s="1123"/>
      <c r="CH7" s="1114">
        <v>4</v>
      </c>
      <c r="CI7" s="1115"/>
      <c r="CJ7" s="1115"/>
      <c r="CK7" s="1115"/>
      <c r="CL7" s="1116"/>
      <c r="CM7" s="1114">
        <v>137</v>
      </c>
      <c r="CN7" s="1115"/>
      <c r="CO7" s="1115"/>
      <c r="CP7" s="1115"/>
      <c r="CQ7" s="1116"/>
      <c r="CR7" s="1114">
        <v>130</v>
      </c>
      <c r="CS7" s="1115"/>
      <c r="CT7" s="1115"/>
      <c r="CU7" s="1115"/>
      <c r="CV7" s="1116"/>
      <c r="CW7" s="1114">
        <v>123</v>
      </c>
      <c r="CX7" s="1115"/>
      <c r="CY7" s="1115"/>
      <c r="CZ7" s="1115"/>
      <c r="DA7" s="1116"/>
      <c r="DB7" s="1114" t="s">
        <v>544</v>
      </c>
      <c r="DC7" s="1115"/>
      <c r="DD7" s="1115"/>
      <c r="DE7" s="1115"/>
      <c r="DF7" s="1116"/>
      <c r="DG7" s="1114" t="s">
        <v>544</v>
      </c>
      <c r="DH7" s="1115"/>
      <c r="DI7" s="1115"/>
      <c r="DJ7" s="1115"/>
      <c r="DK7" s="1116"/>
      <c r="DL7" s="1114" t="s">
        <v>544</v>
      </c>
      <c r="DM7" s="1115"/>
      <c r="DN7" s="1115"/>
      <c r="DO7" s="1115"/>
      <c r="DP7" s="1116"/>
      <c r="DQ7" s="1114" t="s">
        <v>545</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1</v>
      </c>
      <c r="R8" s="1070"/>
      <c r="S8" s="1070"/>
      <c r="T8" s="1070"/>
      <c r="U8" s="1070"/>
      <c r="V8" s="1070">
        <v>1</v>
      </c>
      <c r="W8" s="1070"/>
      <c r="X8" s="1070"/>
      <c r="Y8" s="1070"/>
      <c r="Z8" s="1070"/>
      <c r="AA8" s="1070">
        <v>0</v>
      </c>
      <c r="AB8" s="1070"/>
      <c r="AC8" s="1070"/>
      <c r="AD8" s="1070"/>
      <c r="AE8" s="1071"/>
      <c r="AF8" s="1045">
        <v>0</v>
      </c>
      <c r="AG8" s="1046"/>
      <c r="AH8" s="1046"/>
      <c r="AI8" s="1046"/>
      <c r="AJ8" s="1047"/>
      <c r="AK8" s="1112" t="s">
        <v>544</v>
      </c>
      <c r="AL8" s="1113"/>
      <c r="AM8" s="1113"/>
      <c r="AN8" s="1113"/>
      <c r="AO8" s="1113"/>
      <c r="AP8" s="1113" t="s">
        <v>544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551</v>
      </c>
      <c r="BT8" s="1041"/>
      <c r="BU8" s="1041"/>
      <c r="BV8" s="1041"/>
      <c r="BW8" s="1041"/>
      <c r="BX8" s="1041"/>
      <c r="BY8" s="1041"/>
      <c r="BZ8" s="1041"/>
      <c r="CA8" s="1041"/>
      <c r="CB8" s="1041"/>
      <c r="CC8" s="1041"/>
      <c r="CD8" s="1041"/>
      <c r="CE8" s="1041"/>
      <c r="CF8" s="1041"/>
      <c r="CG8" s="1042"/>
      <c r="CH8" s="1015">
        <v>0</v>
      </c>
      <c r="CI8" s="1016"/>
      <c r="CJ8" s="1016"/>
      <c r="CK8" s="1016"/>
      <c r="CL8" s="1017"/>
      <c r="CM8" s="1015">
        <v>78</v>
      </c>
      <c r="CN8" s="1016"/>
      <c r="CO8" s="1016"/>
      <c r="CP8" s="1016"/>
      <c r="CQ8" s="1017"/>
      <c r="CR8" s="1015">
        <v>30</v>
      </c>
      <c r="CS8" s="1016"/>
      <c r="CT8" s="1016"/>
      <c r="CU8" s="1016"/>
      <c r="CV8" s="1017"/>
      <c r="CW8" s="1015">
        <v>7</v>
      </c>
      <c r="CX8" s="1016"/>
      <c r="CY8" s="1016"/>
      <c r="CZ8" s="1016"/>
      <c r="DA8" s="1017"/>
      <c r="DB8" s="1015" t="s">
        <v>544</v>
      </c>
      <c r="DC8" s="1016"/>
      <c r="DD8" s="1016"/>
      <c r="DE8" s="1016"/>
      <c r="DF8" s="1017"/>
      <c r="DG8" s="1015" t="s">
        <v>544</v>
      </c>
      <c r="DH8" s="1016"/>
      <c r="DI8" s="1016"/>
      <c r="DJ8" s="1016"/>
      <c r="DK8" s="1017"/>
      <c r="DL8" s="1015" t="s">
        <v>544</v>
      </c>
      <c r="DM8" s="1016"/>
      <c r="DN8" s="1016"/>
      <c r="DO8" s="1016"/>
      <c r="DP8" s="1017"/>
      <c r="DQ8" s="1015" t="s">
        <v>544</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t="s">
        <v>547</v>
      </c>
      <c r="BS9" s="1040" t="s">
        <v>546</v>
      </c>
      <c r="BT9" s="1041"/>
      <c r="BU9" s="1041"/>
      <c r="BV9" s="1041"/>
      <c r="BW9" s="1041"/>
      <c r="BX9" s="1041"/>
      <c r="BY9" s="1041"/>
      <c r="BZ9" s="1041"/>
      <c r="CA9" s="1041"/>
      <c r="CB9" s="1041"/>
      <c r="CC9" s="1041"/>
      <c r="CD9" s="1041"/>
      <c r="CE9" s="1041"/>
      <c r="CF9" s="1041"/>
      <c r="CG9" s="1042"/>
      <c r="CH9" s="1015">
        <v>0</v>
      </c>
      <c r="CI9" s="1016"/>
      <c r="CJ9" s="1016"/>
      <c r="CK9" s="1016"/>
      <c r="CL9" s="1017"/>
      <c r="CM9" s="1015">
        <v>14</v>
      </c>
      <c r="CN9" s="1016"/>
      <c r="CO9" s="1016"/>
      <c r="CP9" s="1016"/>
      <c r="CQ9" s="1017"/>
      <c r="CR9" s="1015">
        <v>5</v>
      </c>
      <c r="CS9" s="1016"/>
      <c r="CT9" s="1016"/>
      <c r="CU9" s="1016"/>
      <c r="CV9" s="1017"/>
      <c r="CW9" s="1015" t="s">
        <v>544</v>
      </c>
      <c r="CX9" s="1016"/>
      <c r="CY9" s="1016"/>
      <c r="CZ9" s="1016"/>
      <c r="DA9" s="1017"/>
      <c r="DB9" s="1015" t="s">
        <v>545</v>
      </c>
      <c r="DC9" s="1016"/>
      <c r="DD9" s="1016"/>
      <c r="DE9" s="1016"/>
      <c r="DF9" s="1017"/>
      <c r="DG9" s="1015" t="s">
        <v>544</v>
      </c>
      <c r="DH9" s="1016"/>
      <c r="DI9" s="1016"/>
      <c r="DJ9" s="1016"/>
      <c r="DK9" s="1017"/>
      <c r="DL9" s="1015" t="s">
        <v>544</v>
      </c>
      <c r="DM9" s="1016"/>
      <c r="DN9" s="1016"/>
      <c r="DO9" s="1016"/>
      <c r="DP9" s="1017"/>
      <c r="DQ9" s="1015">
        <v>3</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14918</v>
      </c>
      <c r="R23" s="1095"/>
      <c r="S23" s="1095"/>
      <c r="T23" s="1095"/>
      <c r="U23" s="1095"/>
      <c r="V23" s="1095">
        <v>14432</v>
      </c>
      <c r="W23" s="1095"/>
      <c r="X23" s="1095"/>
      <c r="Y23" s="1095"/>
      <c r="Z23" s="1095"/>
      <c r="AA23" s="1095">
        <v>487</v>
      </c>
      <c r="AB23" s="1095"/>
      <c r="AC23" s="1095"/>
      <c r="AD23" s="1095"/>
      <c r="AE23" s="1096"/>
      <c r="AF23" s="1097">
        <v>435</v>
      </c>
      <c r="AG23" s="1095"/>
      <c r="AH23" s="1095"/>
      <c r="AI23" s="1095"/>
      <c r="AJ23" s="1098"/>
      <c r="AK23" s="1099"/>
      <c r="AL23" s="1100"/>
      <c r="AM23" s="1100"/>
      <c r="AN23" s="1100"/>
      <c r="AO23" s="1100"/>
      <c r="AP23" s="1095">
        <v>14096</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3549</v>
      </c>
      <c r="R28" s="1080"/>
      <c r="S28" s="1080"/>
      <c r="T28" s="1080"/>
      <c r="U28" s="1080"/>
      <c r="V28" s="1080">
        <v>3391</v>
      </c>
      <c r="W28" s="1080"/>
      <c r="X28" s="1080"/>
      <c r="Y28" s="1080"/>
      <c r="Z28" s="1080"/>
      <c r="AA28" s="1080">
        <v>158</v>
      </c>
      <c r="AB28" s="1080"/>
      <c r="AC28" s="1080"/>
      <c r="AD28" s="1080"/>
      <c r="AE28" s="1081"/>
      <c r="AF28" s="1082">
        <v>158</v>
      </c>
      <c r="AG28" s="1080"/>
      <c r="AH28" s="1080"/>
      <c r="AI28" s="1080"/>
      <c r="AJ28" s="1083"/>
      <c r="AK28" s="1084">
        <v>174</v>
      </c>
      <c r="AL28" s="1072"/>
      <c r="AM28" s="1072"/>
      <c r="AN28" s="1072"/>
      <c r="AO28" s="1072"/>
      <c r="AP28" s="1072" t="s">
        <v>544</v>
      </c>
      <c r="AQ28" s="1072"/>
      <c r="AR28" s="1072"/>
      <c r="AS28" s="1072"/>
      <c r="AT28" s="1072"/>
      <c r="AU28" s="1072" t="s">
        <v>544</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802</v>
      </c>
      <c r="R29" s="1070"/>
      <c r="S29" s="1070"/>
      <c r="T29" s="1070"/>
      <c r="U29" s="1070"/>
      <c r="V29" s="1070">
        <v>801</v>
      </c>
      <c r="W29" s="1070"/>
      <c r="X29" s="1070"/>
      <c r="Y29" s="1070"/>
      <c r="Z29" s="1070"/>
      <c r="AA29" s="1070">
        <v>1</v>
      </c>
      <c r="AB29" s="1070"/>
      <c r="AC29" s="1070"/>
      <c r="AD29" s="1070"/>
      <c r="AE29" s="1071"/>
      <c r="AF29" s="1045">
        <v>1</v>
      </c>
      <c r="AG29" s="1046"/>
      <c r="AH29" s="1046"/>
      <c r="AI29" s="1046"/>
      <c r="AJ29" s="1047"/>
      <c r="AK29" s="1006">
        <v>489</v>
      </c>
      <c r="AL29" s="997"/>
      <c r="AM29" s="997"/>
      <c r="AN29" s="997"/>
      <c r="AO29" s="997"/>
      <c r="AP29" s="997" t="s">
        <v>545</v>
      </c>
      <c r="AQ29" s="997"/>
      <c r="AR29" s="997"/>
      <c r="AS29" s="997"/>
      <c r="AT29" s="997"/>
      <c r="AU29" s="997" t="s">
        <v>544</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612</v>
      </c>
      <c r="R30" s="1070"/>
      <c r="S30" s="1070"/>
      <c r="T30" s="1070"/>
      <c r="U30" s="1070"/>
      <c r="V30" s="1070">
        <v>538</v>
      </c>
      <c r="W30" s="1070"/>
      <c r="X30" s="1070"/>
      <c r="Y30" s="1070"/>
      <c r="Z30" s="1070"/>
      <c r="AA30" s="1070">
        <v>73</v>
      </c>
      <c r="AB30" s="1070"/>
      <c r="AC30" s="1070"/>
      <c r="AD30" s="1070"/>
      <c r="AE30" s="1071"/>
      <c r="AF30" s="1045">
        <v>413</v>
      </c>
      <c r="AG30" s="1046"/>
      <c r="AH30" s="1046"/>
      <c r="AI30" s="1046"/>
      <c r="AJ30" s="1047"/>
      <c r="AK30" s="1006">
        <v>141</v>
      </c>
      <c r="AL30" s="997"/>
      <c r="AM30" s="997"/>
      <c r="AN30" s="997"/>
      <c r="AO30" s="997"/>
      <c r="AP30" s="997">
        <v>1856</v>
      </c>
      <c r="AQ30" s="997"/>
      <c r="AR30" s="997"/>
      <c r="AS30" s="997"/>
      <c r="AT30" s="997"/>
      <c r="AU30" s="997">
        <v>464</v>
      </c>
      <c r="AV30" s="997"/>
      <c r="AW30" s="997"/>
      <c r="AX30" s="997"/>
      <c r="AY30" s="997"/>
      <c r="AZ30" s="1068"/>
      <c r="BA30" s="1068"/>
      <c r="BB30" s="1068"/>
      <c r="BC30" s="1068"/>
      <c r="BD30" s="1068"/>
      <c r="BE30" s="1058" t="s">
        <v>378</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2210</v>
      </c>
      <c r="R31" s="1070"/>
      <c r="S31" s="1070"/>
      <c r="T31" s="1070"/>
      <c r="U31" s="1070"/>
      <c r="V31" s="1070">
        <v>2210</v>
      </c>
      <c r="W31" s="1070"/>
      <c r="X31" s="1070"/>
      <c r="Y31" s="1070"/>
      <c r="Z31" s="1070"/>
      <c r="AA31" s="1070" t="s">
        <v>544</v>
      </c>
      <c r="AB31" s="1070"/>
      <c r="AC31" s="1070"/>
      <c r="AD31" s="1070"/>
      <c r="AE31" s="1071"/>
      <c r="AF31" s="1045" t="s">
        <v>110</v>
      </c>
      <c r="AG31" s="1046"/>
      <c r="AH31" s="1046"/>
      <c r="AI31" s="1046"/>
      <c r="AJ31" s="1047"/>
      <c r="AK31" s="1006">
        <v>820</v>
      </c>
      <c r="AL31" s="997"/>
      <c r="AM31" s="997"/>
      <c r="AN31" s="997"/>
      <c r="AO31" s="997"/>
      <c r="AP31" s="997">
        <v>13394</v>
      </c>
      <c r="AQ31" s="997"/>
      <c r="AR31" s="997"/>
      <c r="AS31" s="997"/>
      <c r="AT31" s="997"/>
      <c r="AU31" s="997">
        <v>11144</v>
      </c>
      <c r="AV31" s="997"/>
      <c r="AW31" s="997"/>
      <c r="AX31" s="997"/>
      <c r="AY31" s="997"/>
      <c r="AZ31" s="1068"/>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167</v>
      </c>
      <c r="R32" s="1070"/>
      <c r="S32" s="1070"/>
      <c r="T32" s="1070"/>
      <c r="U32" s="1070"/>
      <c r="V32" s="1070">
        <v>167</v>
      </c>
      <c r="W32" s="1070"/>
      <c r="X32" s="1070"/>
      <c r="Y32" s="1070"/>
      <c r="Z32" s="1070"/>
      <c r="AA32" s="1070" t="s">
        <v>544</v>
      </c>
      <c r="AB32" s="1070"/>
      <c r="AC32" s="1070"/>
      <c r="AD32" s="1070"/>
      <c r="AE32" s="1071"/>
      <c r="AF32" s="1045" t="s">
        <v>110</v>
      </c>
      <c r="AG32" s="1046"/>
      <c r="AH32" s="1046"/>
      <c r="AI32" s="1046"/>
      <c r="AJ32" s="1047"/>
      <c r="AK32" s="1006">
        <v>124</v>
      </c>
      <c r="AL32" s="997"/>
      <c r="AM32" s="997"/>
      <c r="AN32" s="997"/>
      <c r="AO32" s="997"/>
      <c r="AP32" s="997">
        <v>1157</v>
      </c>
      <c r="AQ32" s="997"/>
      <c r="AR32" s="997"/>
      <c r="AS32" s="997"/>
      <c r="AT32" s="997"/>
      <c r="AU32" s="997">
        <v>1157</v>
      </c>
      <c r="AV32" s="997"/>
      <c r="AW32" s="997"/>
      <c r="AX32" s="997"/>
      <c r="AY32" s="997"/>
      <c r="AZ32" s="1068"/>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127</v>
      </c>
      <c r="R33" s="1070"/>
      <c r="S33" s="1070"/>
      <c r="T33" s="1070"/>
      <c r="U33" s="1070"/>
      <c r="V33" s="1070">
        <v>127</v>
      </c>
      <c r="W33" s="1070"/>
      <c r="X33" s="1070"/>
      <c r="Y33" s="1070"/>
      <c r="Z33" s="1070"/>
      <c r="AA33" s="1070" t="s">
        <v>544</v>
      </c>
      <c r="AB33" s="1070"/>
      <c r="AC33" s="1070"/>
      <c r="AD33" s="1070"/>
      <c r="AE33" s="1071"/>
      <c r="AF33" s="1045" t="s">
        <v>110</v>
      </c>
      <c r="AG33" s="1046"/>
      <c r="AH33" s="1046"/>
      <c r="AI33" s="1046"/>
      <c r="AJ33" s="1047"/>
      <c r="AK33" s="1006" t="s">
        <v>544</v>
      </c>
      <c r="AL33" s="997"/>
      <c r="AM33" s="997"/>
      <c r="AN33" s="997"/>
      <c r="AO33" s="997"/>
      <c r="AP33" s="997" t="s">
        <v>544</v>
      </c>
      <c r="AQ33" s="997"/>
      <c r="AR33" s="997"/>
      <c r="AS33" s="997"/>
      <c r="AT33" s="997"/>
      <c r="AU33" s="997" t="s">
        <v>544</v>
      </c>
      <c r="AV33" s="997"/>
      <c r="AW33" s="997"/>
      <c r="AX33" s="997"/>
      <c r="AY33" s="997"/>
      <c r="AZ33" s="1068"/>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573</v>
      </c>
      <c r="AG63" s="985"/>
      <c r="AH63" s="985"/>
      <c r="AI63" s="985"/>
      <c r="AJ63" s="1056"/>
      <c r="AK63" s="1057"/>
      <c r="AL63" s="989"/>
      <c r="AM63" s="989"/>
      <c r="AN63" s="989"/>
      <c r="AO63" s="989"/>
      <c r="AP63" s="985">
        <v>16407</v>
      </c>
      <c r="AQ63" s="985"/>
      <c r="AR63" s="985"/>
      <c r="AS63" s="985"/>
      <c r="AT63" s="985"/>
      <c r="AU63" s="985">
        <v>12765</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536</v>
      </c>
      <c r="C68" s="1012"/>
      <c r="D68" s="1012"/>
      <c r="E68" s="1012"/>
      <c r="F68" s="1012"/>
      <c r="G68" s="1012"/>
      <c r="H68" s="1012"/>
      <c r="I68" s="1012"/>
      <c r="J68" s="1012"/>
      <c r="K68" s="1012"/>
      <c r="L68" s="1012"/>
      <c r="M68" s="1012"/>
      <c r="N68" s="1012"/>
      <c r="O68" s="1012"/>
      <c r="P68" s="1013"/>
      <c r="Q68" s="1014">
        <v>244</v>
      </c>
      <c r="R68" s="1008"/>
      <c r="S68" s="1008"/>
      <c r="T68" s="1008"/>
      <c r="U68" s="1008"/>
      <c r="V68" s="1008">
        <v>229</v>
      </c>
      <c r="W68" s="1008"/>
      <c r="X68" s="1008"/>
      <c r="Y68" s="1008"/>
      <c r="Z68" s="1008"/>
      <c r="AA68" s="1008">
        <v>15</v>
      </c>
      <c r="AB68" s="1008"/>
      <c r="AC68" s="1008"/>
      <c r="AD68" s="1008"/>
      <c r="AE68" s="1008"/>
      <c r="AF68" s="1008">
        <v>15</v>
      </c>
      <c r="AG68" s="1008"/>
      <c r="AH68" s="1008"/>
      <c r="AI68" s="1008"/>
      <c r="AJ68" s="1008"/>
      <c r="AK68" s="1008" t="s">
        <v>544</v>
      </c>
      <c r="AL68" s="1008"/>
      <c r="AM68" s="1008"/>
      <c r="AN68" s="1008"/>
      <c r="AO68" s="1008"/>
      <c r="AP68" s="1008" t="s">
        <v>544</v>
      </c>
      <c r="AQ68" s="1008"/>
      <c r="AR68" s="1008"/>
      <c r="AS68" s="1008"/>
      <c r="AT68" s="1008"/>
      <c r="AU68" s="1008" t="s">
        <v>544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537</v>
      </c>
      <c r="C69" s="1001"/>
      <c r="D69" s="1001"/>
      <c r="E69" s="1001"/>
      <c r="F69" s="1001"/>
      <c r="G69" s="1001"/>
      <c r="H69" s="1001"/>
      <c r="I69" s="1001"/>
      <c r="J69" s="1001"/>
      <c r="K69" s="1001"/>
      <c r="L69" s="1001"/>
      <c r="M69" s="1001"/>
      <c r="N69" s="1001"/>
      <c r="O69" s="1001"/>
      <c r="P69" s="1002"/>
      <c r="Q69" s="1003">
        <v>0</v>
      </c>
      <c r="R69" s="997"/>
      <c r="S69" s="997"/>
      <c r="T69" s="997"/>
      <c r="U69" s="997"/>
      <c r="V69" s="997">
        <v>0</v>
      </c>
      <c r="W69" s="997"/>
      <c r="X69" s="997"/>
      <c r="Y69" s="997"/>
      <c r="Z69" s="997"/>
      <c r="AA69" s="997">
        <v>0</v>
      </c>
      <c r="AB69" s="997"/>
      <c r="AC69" s="997"/>
      <c r="AD69" s="997"/>
      <c r="AE69" s="997"/>
      <c r="AF69" s="997">
        <v>0</v>
      </c>
      <c r="AG69" s="997"/>
      <c r="AH69" s="997"/>
      <c r="AI69" s="997"/>
      <c r="AJ69" s="997"/>
      <c r="AK69" s="997" t="s">
        <v>544</v>
      </c>
      <c r="AL69" s="997"/>
      <c r="AM69" s="997"/>
      <c r="AN69" s="997"/>
      <c r="AO69" s="997"/>
      <c r="AP69" s="997" t="s">
        <v>544</v>
      </c>
      <c r="AQ69" s="997"/>
      <c r="AR69" s="997"/>
      <c r="AS69" s="997"/>
      <c r="AT69" s="997"/>
      <c r="AU69" s="997" t="s">
        <v>544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538</v>
      </c>
      <c r="C70" s="1001"/>
      <c r="D70" s="1001"/>
      <c r="E70" s="1001"/>
      <c r="F70" s="1001"/>
      <c r="G70" s="1001"/>
      <c r="H70" s="1001"/>
      <c r="I70" s="1001"/>
      <c r="J70" s="1001"/>
      <c r="K70" s="1001"/>
      <c r="L70" s="1001"/>
      <c r="M70" s="1001"/>
      <c r="N70" s="1001"/>
      <c r="O70" s="1001"/>
      <c r="P70" s="1002"/>
      <c r="Q70" s="1003">
        <v>9019</v>
      </c>
      <c r="R70" s="997"/>
      <c r="S70" s="997"/>
      <c r="T70" s="997"/>
      <c r="U70" s="997"/>
      <c r="V70" s="997">
        <v>7918</v>
      </c>
      <c r="W70" s="997"/>
      <c r="X70" s="997"/>
      <c r="Y70" s="997"/>
      <c r="Z70" s="997"/>
      <c r="AA70" s="997">
        <v>1100</v>
      </c>
      <c r="AB70" s="997"/>
      <c r="AC70" s="997"/>
      <c r="AD70" s="997"/>
      <c r="AE70" s="997"/>
      <c r="AF70" s="997">
        <v>1100</v>
      </c>
      <c r="AG70" s="997"/>
      <c r="AH70" s="997"/>
      <c r="AI70" s="997"/>
      <c r="AJ70" s="997"/>
      <c r="AK70" s="997" t="s">
        <v>544</v>
      </c>
      <c r="AL70" s="997"/>
      <c r="AM70" s="997"/>
      <c r="AN70" s="997"/>
      <c r="AO70" s="997"/>
      <c r="AP70" s="997" t="s">
        <v>544</v>
      </c>
      <c r="AQ70" s="997"/>
      <c r="AR70" s="997"/>
      <c r="AS70" s="997"/>
      <c r="AT70" s="997"/>
      <c r="AU70" s="997" t="s">
        <v>544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539</v>
      </c>
      <c r="C71" s="1001"/>
      <c r="D71" s="1001"/>
      <c r="E71" s="1001"/>
      <c r="F71" s="1001"/>
      <c r="G71" s="1001"/>
      <c r="H71" s="1001"/>
      <c r="I71" s="1001"/>
      <c r="J71" s="1001"/>
      <c r="K71" s="1001"/>
      <c r="L71" s="1001"/>
      <c r="M71" s="1001"/>
      <c r="N71" s="1001"/>
      <c r="O71" s="1001"/>
      <c r="P71" s="1002"/>
      <c r="Q71" s="1003">
        <v>1011</v>
      </c>
      <c r="R71" s="997"/>
      <c r="S71" s="997"/>
      <c r="T71" s="997"/>
      <c r="U71" s="997"/>
      <c r="V71" s="997">
        <v>885</v>
      </c>
      <c r="W71" s="997"/>
      <c r="X71" s="997"/>
      <c r="Y71" s="997"/>
      <c r="Z71" s="997"/>
      <c r="AA71" s="997">
        <v>126</v>
      </c>
      <c r="AB71" s="997"/>
      <c r="AC71" s="997"/>
      <c r="AD71" s="997"/>
      <c r="AE71" s="997"/>
      <c r="AF71" s="997">
        <v>121</v>
      </c>
      <c r="AG71" s="997"/>
      <c r="AH71" s="997"/>
      <c r="AI71" s="997"/>
      <c r="AJ71" s="997"/>
      <c r="AK71" s="997" t="s">
        <v>544</v>
      </c>
      <c r="AL71" s="997"/>
      <c r="AM71" s="997"/>
      <c r="AN71" s="997"/>
      <c r="AO71" s="997"/>
      <c r="AP71" s="997">
        <v>2856</v>
      </c>
      <c r="AQ71" s="997"/>
      <c r="AR71" s="997"/>
      <c r="AS71" s="997"/>
      <c r="AT71" s="997"/>
      <c r="AU71" s="997">
        <v>273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540</v>
      </c>
      <c r="C72" s="1001"/>
      <c r="D72" s="1001"/>
      <c r="E72" s="1001"/>
      <c r="F72" s="1001"/>
      <c r="G72" s="1001"/>
      <c r="H72" s="1001"/>
      <c r="I72" s="1001"/>
      <c r="J72" s="1001"/>
      <c r="K72" s="1001"/>
      <c r="L72" s="1001"/>
      <c r="M72" s="1001"/>
      <c r="N72" s="1001"/>
      <c r="O72" s="1001"/>
      <c r="P72" s="1002"/>
      <c r="Q72" s="1003">
        <v>244</v>
      </c>
      <c r="R72" s="997"/>
      <c r="S72" s="997"/>
      <c r="T72" s="997"/>
      <c r="U72" s="997"/>
      <c r="V72" s="997">
        <v>210</v>
      </c>
      <c r="W72" s="997"/>
      <c r="X72" s="997"/>
      <c r="Y72" s="997"/>
      <c r="Z72" s="997"/>
      <c r="AA72" s="997">
        <v>33</v>
      </c>
      <c r="AB72" s="997"/>
      <c r="AC72" s="997"/>
      <c r="AD72" s="997"/>
      <c r="AE72" s="997"/>
      <c r="AF72" s="997">
        <v>33</v>
      </c>
      <c r="AG72" s="997"/>
      <c r="AH72" s="997"/>
      <c r="AI72" s="997"/>
      <c r="AJ72" s="997"/>
      <c r="AK72" s="997" t="s">
        <v>544</v>
      </c>
      <c r="AL72" s="997"/>
      <c r="AM72" s="997"/>
      <c r="AN72" s="997"/>
      <c r="AO72" s="997"/>
      <c r="AP72" s="997" t="s">
        <v>544</v>
      </c>
      <c r="AQ72" s="997"/>
      <c r="AR72" s="997"/>
      <c r="AS72" s="997"/>
      <c r="AT72" s="997"/>
      <c r="AU72" s="997" t="s">
        <v>544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541</v>
      </c>
      <c r="C73" s="1001"/>
      <c r="D73" s="1001"/>
      <c r="E73" s="1001"/>
      <c r="F73" s="1001"/>
      <c r="G73" s="1001"/>
      <c r="H73" s="1001"/>
      <c r="I73" s="1001"/>
      <c r="J73" s="1001"/>
      <c r="K73" s="1001"/>
      <c r="L73" s="1001"/>
      <c r="M73" s="1001"/>
      <c r="N73" s="1001"/>
      <c r="O73" s="1001"/>
      <c r="P73" s="1002"/>
      <c r="Q73" s="1003">
        <v>14360</v>
      </c>
      <c r="R73" s="997"/>
      <c r="S73" s="997"/>
      <c r="T73" s="997"/>
      <c r="U73" s="997"/>
      <c r="V73" s="997">
        <v>14092</v>
      </c>
      <c r="W73" s="997"/>
      <c r="X73" s="997"/>
      <c r="Y73" s="997"/>
      <c r="Z73" s="997"/>
      <c r="AA73" s="997">
        <v>268</v>
      </c>
      <c r="AB73" s="997"/>
      <c r="AC73" s="997"/>
      <c r="AD73" s="997"/>
      <c r="AE73" s="997"/>
      <c r="AF73" s="997">
        <v>268</v>
      </c>
      <c r="AG73" s="997"/>
      <c r="AH73" s="997"/>
      <c r="AI73" s="997"/>
      <c r="AJ73" s="997"/>
      <c r="AK73" s="997" t="s">
        <v>544</v>
      </c>
      <c r="AL73" s="997"/>
      <c r="AM73" s="997"/>
      <c r="AN73" s="997"/>
      <c r="AO73" s="997"/>
      <c r="AP73" s="997" t="s">
        <v>544</v>
      </c>
      <c r="AQ73" s="997"/>
      <c r="AR73" s="997"/>
      <c r="AS73" s="997"/>
      <c r="AT73" s="997"/>
      <c r="AU73" s="997" t="s">
        <v>544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542</v>
      </c>
      <c r="C74" s="1001"/>
      <c r="D74" s="1001"/>
      <c r="E74" s="1001"/>
      <c r="F74" s="1001"/>
      <c r="G74" s="1001"/>
      <c r="H74" s="1001"/>
      <c r="I74" s="1001"/>
      <c r="J74" s="1001"/>
      <c r="K74" s="1001"/>
      <c r="L74" s="1001"/>
      <c r="M74" s="1001"/>
      <c r="N74" s="1001"/>
      <c r="O74" s="1001"/>
      <c r="P74" s="1002"/>
      <c r="Q74" s="1003">
        <v>147181</v>
      </c>
      <c r="R74" s="997"/>
      <c r="S74" s="997"/>
      <c r="T74" s="997"/>
      <c r="U74" s="997"/>
      <c r="V74" s="997">
        <v>146493</v>
      </c>
      <c r="W74" s="997"/>
      <c r="X74" s="997"/>
      <c r="Y74" s="997"/>
      <c r="Z74" s="997"/>
      <c r="AA74" s="997">
        <v>688</v>
      </c>
      <c r="AB74" s="997"/>
      <c r="AC74" s="997"/>
      <c r="AD74" s="997"/>
      <c r="AE74" s="997"/>
      <c r="AF74" s="997">
        <v>688</v>
      </c>
      <c r="AG74" s="997"/>
      <c r="AH74" s="997"/>
      <c r="AI74" s="997"/>
      <c r="AJ74" s="997"/>
      <c r="AK74" s="997" t="s">
        <v>544</v>
      </c>
      <c r="AL74" s="997"/>
      <c r="AM74" s="997"/>
      <c r="AN74" s="997"/>
      <c r="AO74" s="997"/>
      <c r="AP74" s="997" t="s">
        <v>544</v>
      </c>
      <c r="AQ74" s="997"/>
      <c r="AR74" s="997"/>
      <c r="AS74" s="997"/>
      <c r="AT74" s="997"/>
      <c r="AU74" s="997" t="s">
        <v>544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543</v>
      </c>
      <c r="C75" s="1001"/>
      <c r="D75" s="1001"/>
      <c r="E75" s="1001"/>
      <c r="F75" s="1001"/>
      <c r="G75" s="1001"/>
      <c r="H75" s="1001"/>
      <c r="I75" s="1001"/>
      <c r="J75" s="1001"/>
      <c r="K75" s="1001"/>
      <c r="L75" s="1001"/>
      <c r="M75" s="1001"/>
      <c r="N75" s="1001"/>
      <c r="O75" s="1001"/>
      <c r="P75" s="1002"/>
      <c r="Q75" s="1004">
        <v>2963</v>
      </c>
      <c r="R75" s="1005"/>
      <c r="S75" s="1005"/>
      <c r="T75" s="1005"/>
      <c r="U75" s="1006"/>
      <c r="V75" s="1007">
        <v>2917</v>
      </c>
      <c r="W75" s="1005"/>
      <c r="X75" s="1005"/>
      <c r="Y75" s="1005"/>
      <c r="Z75" s="1006"/>
      <c r="AA75" s="1007">
        <v>46</v>
      </c>
      <c r="AB75" s="1005"/>
      <c r="AC75" s="1005"/>
      <c r="AD75" s="1005"/>
      <c r="AE75" s="1006"/>
      <c r="AF75" s="1007">
        <v>46</v>
      </c>
      <c r="AG75" s="1005"/>
      <c r="AH75" s="1005"/>
      <c r="AI75" s="1005"/>
      <c r="AJ75" s="1006"/>
      <c r="AK75" s="997" t="s">
        <v>544</v>
      </c>
      <c r="AL75" s="997"/>
      <c r="AM75" s="997"/>
      <c r="AN75" s="997"/>
      <c r="AO75" s="997"/>
      <c r="AP75" s="1007">
        <v>1814</v>
      </c>
      <c r="AQ75" s="1005"/>
      <c r="AR75" s="1005"/>
      <c r="AS75" s="1005"/>
      <c r="AT75" s="1006"/>
      <c r="AU75" s="1007">
        <v>454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2272</v>
      </c>
      <c r="AG88" s="985"/>
      <c r="AH88" s="985"/>
      <c r="AI88" s="985"/>
      <c r="AJ88" s="985"/>
      <c r="AK88" s="989"/>
      <c r="AL88" s="989"/>
      <c r="AM88" s="989"/>
      <c r="AN88" s="989"/>
      <c r="AO88" s="989"/>
      <c r="AP88" s="985">
        <v>4670</v>
      </c>
      <c r="AQ88" s="985"/>
      <c r="AR88" s="985"/>
      <c r="AS88" s="985"/>
      <c r="AT88" s="985"/>
      <c r="AU88" s="985">
        <v>727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211</v>
      </c>
      <c r="CS102" s="977"/>
      <c r="CT102" s="977"/>
      <c r="CU102" s="977"/>
      <c r="CV102" s="978"/>
      <c r="CW102" s="976">
        <v>131</v>
      </c>
      <c r="CX102" s="977"/>
      <c r="CY102" s="977"/>
      <c r="CZ102" s="977"/>
      <c r="DA102" s="978"/>
      <c r="DB102" s="976" t="s">
        <v>548</v>
      </c>
      <c r="DC102" s="977"/>
      <c r="DD102" s="977"/>
      <c r="DE102" s="977"/>
      <c r="DF102" s="978"/>
      <c r="DG102" s="976" t="s">
        <v>549</v>
      </c>
      <c r="DH102" s="977"/>
      <c r="DI102" s="977"/>
      <c r="DJ102" s="977"/>
      <c r="DK102" s="978"/>
      <c r="DL102" s="976" t="s">
        <v>549</v>
      </c>
      <c r="DM102" s="977"/>
      <c r="DN102" s="977"/>
      <c r="DO102" s="977"/>
      <c r="DP102" s="978"/>
      <c r="DQ102" s="976">
        <f>DQ9</f>
        <v>3</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283</v>
      </c>
      <c r="AG109" s="918"/>
      <c r="AH109" s="918"/>
      <c r="AI109" s="918"/>
      <c r="AJ109" s="919"/>
      <c r="AK109" s="920" t="s">
        <v>282</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283</v>
      </c>
      <c r="BW109" s="918"/>
      <c r="BX109" s="918"/>
      <c r="BY109" s="918"/>
      <c r="BZ109" s="919"/>
      <c r="CA109" s="920" t="s">
        <v>282</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283</v>
      </c>
      <c r="DM109" s="918"/>
      <c r="DN109" s="918"/>
      <c r="DO109" s="918"/>
      <c r="DP109" s="919"/>
      <c r="DQ109" s="920" t="s">
        <v>282</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1172865</v>
      </c>
      <c r="AB110" s="903"/>
      <c r="AC110" s="903"/>
      <c r="AD110" s="903"/>
      <c r="AE110" s="904"/>
      <c r="AF110" s="905">
        <v>1168599</v>
      </c>
      <c r="AG110" s="903"/>
      <c r="AH110" s="903"/>
      <c r="AI110" s="903"/>
      <c r="AJ110" s="904"/>
      <c r="AK110" s="905">
        <v>1220486</v>
      </c>
      <c r="AL110" s="903"/>
      <c r="AM110" s="903"/>
      <c r="AN110" s="903"/>
      <c r="AO110" s="904"/>
      <c r="AP110" s="906">
        <v>17.600000000000001</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13501271</v>
      </c>
      <c r="BR110" s="830"/>
      <c r="BS110" s="830"/>
      <c r="BT110" s="830"/>
      <c r="BU110" s="830"/>
      <c r="BV110" s="830">
        <v>13968945</v>
      </c>
      <c r="BW110" s="830"/>
      <c r="BX110" s="830"/>
      <c r="BY110" s="830"/>
      <c r="BZ110" s="830"/>
      <c r="CA110" s="830">
        <v>14096282</v>
      </c>
      <c r="CB110" s="830"/>
      <c r="CC110" s="830"/>
      <c r="CD110" s="830"/>
      <c r="CE110" s="830"/>
      <c r="CF110" s="891">
        <v>202.9</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2420090</v>
      </c>
      <c r="BR111" s="801"/>
      <c r="BS111" s="801"/>
      <c r="BT111" s="801"/>
      <c r="BU111" s="801"/>
      <c r="BV111" s="801">
        <v>3343261</v>
      </c>
      <c r="BW111" s="801"/>
      <c r="BX111" s="801"/>
      <c r="BY111" s="801"/>
      <c r="BZ111" s="801"/>
      <c r="CA111" s="801">
        <v>3353248</v>
      </c>
      <c r="CB111" s="801"/>
      <c r="CC111" s="801"/>
      <c r="CD111" s="801"/>
      <c r="CE111" s="801"/>
      <c r="CF111" s="878">
        <v>48.3</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404</v>
      </c>
      <c r="DH111" s="801"/>
      <c r="DI111" s="801"/>
      <c r="DJ111" s="801"/>
      <c r="DK111" s="801"/>
      <c r="DL111" s="801" t="s">
        <v>404</v>
      </c>
      <c r="DM111" s="801"/>
      <c r="DN111" s="801"/>
      <c r="DO111" s="801"/>
      <c r="DP111" s="801"/>
      <c r="DQ111" s="801" t="s">
        <v>404</v>
      </c>
      <c r="DR111" s="801"/>
      <c r="DS111" s="801"/>
      <c r="DT111" s="801"/>
      <c r="DU111" s="801"/>
      <c r="DV111" s="853" t="s">
        <v>404</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13126134</v>
      </c>
      <c r="BR112" s="801"/>
      <c r="BS112" s="801"/>
      <c r="BT112" s="801"/>
      <c r="BU112" s="801"/>
      <c r="BV112" s="801">
        <v>13000007</v>
      </c>
      <c r="BW112" s="801"/>
      <c r="BX112" s="801"/>
      <c r="BY112" s="801"/>
      <c r="BZ112" s="801"/>
      <c r="CA112" s="801">
        <v>12764749</v>
      </c>
      <c r="CB112" s="801"/>
      <c r="CC112" s="801"/>
      <c r="CD112" s="801"/>
      <c r="CE112" s="801"/>
      <c r="CF112" s="878">
        <v>183.8</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866271</v>
      </c>
      <c r="AB113" s="939"/>
      <c r="AC113" s="939"/>
      <c r="AD113" s="939"/>
      <c r="AE113" s="940"/>
      <c r="AF113" s="941">
        <v>874379</v>
      </c>
      <c r="AG113" s="939"/>
      <c r="AH113" s="939"/>
      <c r="AI113" s="939"/>
      <c r="AJ113" s="940"/>
      <c r="AK113" s="941">
        <v>972016</v>
      </c>
      <c r="AL113" s="939"/>
      <c r="AM113" s="939"/>
      <c r="AN113" s="939"/>
      <c r="AO113" s="940"/>
      <c r="AP113" s="942">
        <v>14</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453607</v>
      </c>
      <c r="BR113" s="801"/>
      <c r="BS113" s="801"/>
      <c r="BT113" s="801"/>
      <c r="BU113" s="801"/>
      <c r="BV113" s="801">
        <v>658136</v>
      </c>
      <c r="BW113" s="801"/>
      <c r="BX113" s="801"/>
      <c r="BY113" s="801"/>
      <c r="BZ113" s="801"/>
      <c r="CA113" s="801">
        <v>726707</v>
      </c>
      <c r="CB113" s="801"/>
      <c r="CC113" s="801"/>
      <c r="CD113" s="801"/>
      <c r="CE113" s="801"/>
      <c r="CF113" s="878">
        <v>10.5</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108664</v>
      </c>
      <c r="AB114" s="814"/>
      <c r="AC114" s="814"/>
      <c r="AD114" s="814"/>
      <c r="AE114" s="815"/>
      <c r="AF114" s="816">
        <v>87620</v>
      </c>
      <c r="AG114" s="814"/>
      <c r="AH114" s="814"/>
      <c r="AI114" s="814"/>
      <c r="AJ114" s="815"/>
      <c r="AK114" s="816">
        <v>74643</v>
      </c>
      <c r="AL114" s="814"/>
      <c r="AM114" s="814"/>
      <c r="AN114" s="814"/>
      <c r="AO114" s="815"/>
      <c r="AP114" s="784">
        <v>1.1000000000000001</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2378217</v>
      </c>
      <c r="BR114" s="801"/>
      <c r="BS114" s="801"/>
      <c r="BT114" s="801"/>
      <c r="BU114" s="801"/>
      <c r="BV114" s="801">
        <v>2281129</v>
      </c>
      <c r="BW114" s="801"/>
      <c r="BX114" s="801"/>
      <c r="BY114" s="801"/>
      <c r="BZ114" s="801"/>
      <c r="CA114" s="801">
        <v>2124476</v>
      </c>
      <c r="CB114" s="801"/>
      <c r="CC114" s="801"/>
      <c r="CD114" s="801"/>
      <c r="CE114" s="801"/>
      <c r="CF114" s="878">
        <v>30.6</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78583</v>
      </c>
      <c r="AB115" s="939"/>
      <c r="AC115" s="939"/>
      <c r="AD115" s="939"/>
      <c r="AE115" s="940"/>
      <c r="AF115" s="941">
        <v>77000</v>
      </c>
      <c r="AG115" s="939"/>
      <c r="AH115" s="939"/>
      <c r="AI115" s="939"/>
      <c r="AJ115" s="940"/>
      <c r="AK115" s="941">
        <v>123885</v>
      </c>
      <c r="AL115" s="939"/>
      <c r="AM115" s="939"/>
      <c r="AN115" s="939"/>
      <c r="AO115" s="940"/>
      <c r="AP115" s="942">
        <v>1.8</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411</v>
      </c>
      <c r="BR115" s="801"/>
      <c r="BS115" s="801"/>
      <c r="BT115" s="801"/>
      <c r="BU115" s="801"/>
      <c r="BV115" s="801" t="s">
        <v>411</v>
      </c>
      <c r="BW115" s="801"/>
      <c r="BX115" s="801"/>
      <c r="BY115" s="801"/>
      <c r="BZ115" s="801"/>
      <c r="CA115" s="801">
        <v>2580</v>
      </c>
      <c r="CB115" s="801"/>
      <c r="CC115" s="801"/>
      <c r="CD115" s="801"/>
      <c r="CE115" s="801"/>
      <c r="CF115" s="878">
        <v>0</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1968142</v>
      </c>
      <c r="DH115" s="814"/>
      <c r="DI115" s="814"/>
      <c r="DJ115" s="814"/>
      <c r="DK115" s="815"/>
      <c r="DL115" s="816">
        <v>2956702</v>
      </c>
      <c r="DM115" s="814"/>
      <c r="DN115" s="814"/>
      <c r="DO115" s="814"/>
      <c r="DP115" s="815"/>
      <c r="DQ115" s="816">
        <v>3024773</v>
      </c>
      <c r="DR115" s="814"/>
      <c r="DS115" s="814"/>
      <c r="DT115" s="814"/>
      <c r="DU115" s="815"/>
      <c r="DV115" s="784">
        <v>43.5</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372</v>
      </c>
      <c r="AB116" s="814"/>
      <c r="AC116" s="814"/>
      <c r="AD116" s="814"/>
      <c r="AE116" s="815"/>
      <c r="AF116" s="816">
        <v>894</v>
      </c>
      <c r="AG116" s="814"/>
      <c r="AH116" s="814"/>
      <c r="AI116" s="814"/>
      <c r="AJ116" s="815"/>
      <c r="AK116" s="816">
        <v>607</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437573</v>
      </c>
      <c r="DH116" s="814"/>
      <c r="DI116" s="814"/>
      <c r="DJ116" s="814"/>
      <c r="DK116" s="815"/>
      <c r="DL116" s="816">
        <v>378067</v>
      </c>
      <c r="DM116" s="814"/>
      <c r="DN116" s="814"/>
      <c r="DO116" s="814"/>
      <c r="DP116" s="815"/>
      <c r="DQ116" s="816">
        <v>324218</v>
      </c>
      <c r="DR116" s="814"/>
      <c r="DS116" s="814"/>
      <c r="DT116" s="814"/>
      <c r="DU116" s="815"/>
      <c r="DV116" s="784">
        <v>4.7</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2226755</v>
      </c>
      <c r="AB117" s="925"/>
      <c r="AC117" s="925"/>
      <c r="AD117" s="925"/>
      <c r="AE117" s="926"/>
      <c r="AF117" s="928">
        <v>2208492</v>
      </c>
      <c r="AG117" s="925"/>
      <c r="AH117" s="925"/>
      <c r="AI117" s="925"/>
      <c r="AJ117" s="926"/>
      <c r="AK117" s="928">
        <v>2391637</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283</v>
      </c>
      <c r="AG118" s="918"/>
      <c r="AH118" s="918"/>
      <c r="AI118" s="918"/>
      <c r="AJ118" s="919"/>
      <c r="AK118" s="920" t="s">
        <v>282</v>
      </c>
      <c r="AL118" s="918"/>
      <c r="AM118" s="918"/>
      <c r="AN118" s="918"/>
      <c r="AO118" s="919"/>
      <c r="AP118" s="921" t="s">
        <v>398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429</v>
      </c>
      <c r="BP118" s="868"/>
      <c r="BQ118" s="887">
        <v>31879319</v>
      </c>
      <c r="BR118" s="888"/>
      <c r="BS118" s="888"/>
      <c r="BT118" s="888"/>
      <c r="BU118" s="888"/>
      <c r="BV118" s="888">
        <v>33251478</v>
      </c>
      <c r="BW118" s="888"/>
      <c r="BX118" s="888"/>
      <c r="BY118" s="888"/>
      <c r="BZ118" s="888"/>
      <c r="CA118" s="888">
        <v>33068042</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1896330</v>
      </c>
      <c r="BR119" s="830"/>
      <c r="BS119" s="830"/>
      <c r="BT119" s="830"/>
      <c r="BU119" s="830"/>
      <c r="BV119" s="830">
        <v>1593696</v>
      </c>
      <c r="BW119" s="830"/>
      <c r="BX119" s="830"/>
      <c r="BY119" s="830"/>
      <c r="BZ119" s="830"/>
      <c r="CA119" s="830">
        <v>1582442</v>
      </c>
      <c r="CB119" s="830"/>
      <c r="CC119" s="830"/>
      <c r="CD119" s="830"/>
      <c r="CE119" s="830"/>
      <c r="CF119" s="891">
        <v>22.8</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14375</v>
      </c>
      <c r="DH119" s="747"/>
      <c r="DI119" s="747"/>
      <c r="DJ119" s="747"/>
      <c r="DK119" s="748"/>
      <c r="DL119" s="749">
        <v>8492</v>
      </c>
      <c r="DM119" s="747"/>
      <c r="DN119" s="747"/>
      <c r="DO119" s="747"/>
      <c r="DP119" s="748"/>
      <c r="DQ119" s="749">
        <v>4257</v>
      </c>
      <c r="DR119" s="747"/>
      <c r="DS119" s="747"/>
      <c r="DT119" s="747"/>
      <c r="DU119" s="748"/>
      <c r="DV119" s="837">
        <v>0.1</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235211</v>
      </c>
      <c r="BR120" s="801"/>
      <c r="BS120" s="801"/>
      <c r="BT120" s="801"/>
      <c r="BU120" s="801"/>
      <c r="BV120" s="801">
        <v>188158</v>
      </c>
      <c r="BW120" s="801"/>
      <c r="BX120" s="801"/>
      <c r="BY120" s="801"/>
      <c r="BZ120" s="801"/>
      <c r="CA120" s="801">
        <v>2401302</v>
      </c>
      <c r="CB120" s="801"/>
      <c r="CC120" s="801"/>
      <c r="CD120" s="801"/>
      <c r="CE120" s="801"/>
      <c r="CF120" s="878">
        <v>34.6</v>
      </c>
      <c r="CG120" s="879"/>
      <c r="CH120" s="879"/>
      <c r="CI120" s="879"/>
      <c r="CJ120" s="879"/>
      <c r="CK120" s="880" t="s">
        <v>435</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11267078</v>
      </c>
      <c r="DH120" s="830"/>
      <c r="DI120" s="830"/>
      <c r="DJ120" s="830"/>
      <c r="DK120" s="830"/>
      <c r="DL120" s="830">
        <v>11288676</v>
      </c>
      <c r="DM120" s="830"/>
      <c r="DN120" s="830"/>
      <c r="DO120" s="830"/>
      <c r="DP120" s="830"/>
      <c r="DQ120" s="830">
        <v>11143933</v>
      </c>
      <c r="DR120" s="830"/>
      <c r="DS120" s="830"/>
      <c r="DT120" s="830"/>
      <c r="DU120" s="830"/>
      <c r="DV120" s="831">
        <v>160.4</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17497200</v>
      </c>
      <c r="BR121" s="888"/>
      <c r="BS121" s="888"/>
      <c r="BT121" s="888"/>
      <c r="BU121" s="888"/>
      <c r="BV121" s="888">
        <v>17763003</v>
      </c>
      <c r="BW121" s="888"/>
      <c r="BX121" s="888"/>
      <c r="BY121" s="888"/>
      <c r="BZ121" s="888"/>
      <c r="CA121" s="888">
        <v>17658176</v>
      </c>
      <c r="CB121" s="888"/>
      <c r="CC121" s="888"/>
      <c r="CD121" s="888"/>
      <c r="CE121" s="888"/>
      <c r="CF121" s="889">
        <v>254.2</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1342936</v>
      </c>
      <c r="DH121" s="801"/>
      <c r="DI121" s="801"/>
      <c r="DJ121" s="801"/>
      <c r="DK121" s="801"/>
      <c r="DL121" s="801">
        <v>1251048</v>
      </c>
      <c r="DM121" s="801"/>
      <c r="DN121" s="801"/>
      <c r="DO121" s="801"/>
      <c r="DP121" s="801"/>
      <c r="DQ121" s="801">
        <v>1156936</v>
      </c>
      <c r="DR121" s="801"/>
      <c r="DS121" s="801"/>
      <c r="DT121" s="801"/>
      <c r="DU121" s="801"/>
      <c r="DV121" s="853">
        <v>16.7</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438</v>
      </c>
      <c r="BP122" s="868"/>
      <c r="BQ122" s="869">
        <v>19628741</v>
      </c>
      <c r="BR122" s="870"/>
      <c r="BS122" s="870"/>
      <c r="BT122" s="870"/>
      <c r="BU122" s="870"/>
      <c r="BV122" s="870">
        <v>19544857</v>
      </c>
      <c r="BW122" s="870"/>
      <c r="BX122" s="870"/>
      <c r="BY122" s="870"/>
      <c r="BZ122" s="870"/>
      <c r="CA122" s="870">
        <v>21641920</v>
      </c>
      <c r="CB122" s="870"/>
      <c r="CC122" s="870"/>
      <c r="CD122" s="870"/>
      <c r="CE122" s="870"/>
      <c r="CF122" s="773"/>
      <c r="CG122" s="774"/>
      <c r="CH122" s="774"/>
      <c r="CI122" s="774"/>
      <c r="CJ122" s="871"/>
      <c r="CK122" s="881"/>
      <c r="CL122" s="842"/>
      <c r="CM122" s="842"/>
      <c r="CN122" s="842"/>
      <c r="CO122" s="843"/>
      <c r="CP122" s="858" t="s">
        <v>377</v>
      </c>
      <c r="CQ122" s="859"/>
      <c r="CR122" s="859"/>
      <c r="CS122" s="859"/>
      <c r="CT122" s="859"/>
      <c r="CU122" s="859"/>
      <c r="CV122" s="859"/>
      <c r="CW122" s="859"/>
      <c r="CX122" s="859"/>
      <c r="CY122" s="859"/>
      <c r="CZ122" s="859"/>
      <c r="DA122" s="859"/>
      <c r="DB122" s="859"/>
      <c r="DC122" s="859"/>
      <c r="DD122" s="859"/>
      <c r="DE122" s="859"/>
      <c r="DF122" s="860"/>
      <c r="DG122" s="800">
        <v>516120</v>
      </c>
      <c r="DH122" s="801"/>
      <c r="DI122" s="801"/>
      <c r="DJ122" s="801"/>
      <c r="DK122" s="801"/>
      <c r="DL122" s="801">
        <v>460283</v>
      </c>
      <c r="DM122" s="801"/>
      <c r="DN122" s="801"/>
      <c r="DO122" s="801"/>
      <c r="DP122" s="801"/>
      <c r="DQ122" s="801">
        <v>463880</v>
      </c>
      <c r="DR122" s="801"/>
      <c r="DS122" s="801"/>
      <c r="DT122" s="801"/>
      <c r="DU122" s="801"/>
      <c r="DV122" s="853">
        <v>6.7</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178.2</v>
      </c>
      <c r="BR123" s="862"/>
      <c r="BS123" s="862"/>
      <c r="BT123" s="862"/>
      <c r="BU123" s="862"/>
      <c r="BV123" s="862">
        <v>199.9</v>
      </c>
      <c r="BW123" s="862"/>
      <c r="BX123" s="862"/>
      <c r="BY123" s="862"/>
      <c r="BZ123" s="862"/>
      <c r="CA123" s="862">
        <v>164.4</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441</v>
      </c>
      <c r="DH123" s="814"/>
      <c r="DI123" s="814"/>
      <c r="DJ123" s="814"/>
      <c r="DK123" s="815"/>
      <c r="DL123" s="816" t="s">
        <v>441</v>
      </c>
      <c r="DM123" s="814"/>
      <c r="DN123" s="814"/>
      <c r="DO123" s="814"/>
      <c r="DP123" s="815"/>
      <c r="DQ123" s="816" t="s">
        <v>441</v>
      </c>
      <c r="DR123" s="814"/>
      <c r="DS123" s="814"/>
      <c r="DT123" s="814"/>
      <c r="DU123" s="815"/>
      <c r="DV123" s="784" t="s">
        <v>441</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78583</v>
      </c>
      <c r="AB126" s="814"/>
      <c r="AC126" s="814"/>
      <c r="AD126" s="814"/>
      <c r="AE126" s="815"/>
      <c r="AF126" s="816">
        <v>77000</v>
      </c>
      <c r="AG126" s="814"/>
      <c r="AH126" s="814"/>
      <c r="AI126" s="814"/>
      <c r="AJ126" s="815"/>
      <c r="AK126" s="816">
        <v>123885</v>
      </c>
      <c r="AL126" s="814"/>
      <c r="AM126" s="814"/>
      <c r="AN126" s="814"/>
      <c r="AO126" s="815"/>
      <c r="AP126" s="784">
        <v>1.8</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v>2580</v>
      </c>
      <c r="DR126" s="801"/>
      <c r="DS126" s="801"/>
      <c r="DT126" s="801"/>
      <c r="DU126" s="801"/>
      <c r="DV126" s="853">
        <v>0</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441</v>
      </c>
      <c r="AB127" s="814"/>
      <c r="AC127" s="814"/>
      <c r="AD127" s="814"/>
      <c r="AE127" s="815"/>
      <c r="AF127" s="816" t="s">
        <v>441</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451</v>
      </c>
      <c r="AY127" s="788"/>
      <c r="AZ127" s="788"/>
      <c r="BA127" s="788"/>
      <c r="BB127" s="788"/>
      <c r="BC127" s="788"/>
      <c r="BD127" s="788"/>
      <c r="BE127" s="789"/>
      <c r="BF127" s="790" t="s">
        <v>441</v>
      </c>
      <c r="BG127" s="791"/>
      <c r="BH127" s="791"/>
      <c r="BI127" s="791"/>
      <c r="BJ127" s="791"/>
      <c r="BK127" s="791"/>
      <c r="BL127" s="792"/>
      <c r="BM127" s="790">
        <v>13.68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441</v>
      </c>
      <c r="DM127" s="850"/>
      <c r="DN127" s="850"/>
      <c r="DO127" s="850"/>
      <c r="DP127" s="850"/>
      <c r="DQ127" s="850" t="s">
        <v>441</v>
      </c>
      <c r="DR127" s="850"/>
      <c r="DS127" s="850"/>
      <c r="DT127" s="850"/>
      <c r="DU127" s="850"/>
      <c r="DV127" s="851" t="s">
        <v>441</v>
      </c>
      <c r="DW127" s="851"/>
      <c r="DX127" s="851"/>
      <c r="DY127" s="851"/>
      <c r="DZ127" s="852"/>
    </row>
    <row r="128" spans="1:130" s="197" customFormat="1" ht="26.25" customHeight="1" x14ac:dyDescent="0.15">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26951</v>
      </c>
      <c r="AB128" s="754"/>
      <c r="AC128" s="754"/>
      <c r="AD128" s="754"/>
      <c r="AE128" s="755"/>
      <c r="AF128" s="756">
        <v>21035</v>
      </c>
      <c r="AG128" s="754"/>
      <c r="AH128" s="754"/>
      <c r="AI128" s="754"/>
      <c r="AJ128" s="755"/>
      <c r="AK128" s="756">
        <v>10284</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18.68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8108376</v>
      </c>
      <c r="AB129" s="814"/>
      <c r="AC129" s="814"/>
      <c r="AD129" s="814"/>
      <c r="AE129" s="815"/>
      <c r="AF129" s="816">
        <v>8105865</v>
      </c>
      <c r="AG129" s="814"/>
      <c r="AH129" s="814"/>
      <c r="AI129" s="814"/>
      <c r="AJ129" s="815"/>
      <c r="AK129" s="816">
        <v>8270280</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14.3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1234494</v>
      </c>
      <c r="AB130" s="814"/>
      <c r="AC130" s="814"/>
      <c r="AD130" s="814"/>
      <c r="AE130" s="815"/>
      <c r="AF130" s="816">
        <v>1251672</v>
      </c>
      <c r="AG130" s="814"/>
      <c r="AH130" s="814"/>
      <c r="AI130" s="814"/>
      <c r="AJ130" s="815"/>
      <c r="AK130" s="816">
        <v>1323895</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164.4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6873882</v>
      </c>
      <c r="AB131" s="747"/>
      <c r="AC131" s="747"/>
      <c r="AD131" s="747"/>
      <c r="AE131" s="748"/>
      <c r="AF131" s="749">
        <v>6854193</v>
      </c>
      <c r="AG131" s="747"/>
      <c r="AH131" s="747"/>
      <c r="AI131" s="747"/>
      <c r="AJ131" s="748"/>
      <c r="AK131" s="749">
        <v>6946385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14.043156400000001</v>
      </c>
      <c r="AB132" s="770"/>
      <c r="AC132" s="770"/>
      <c r="AD132" s="770"/>
      <c r="AE132" s="771"/>
      <c r="AF132" s="772">
        <v>13.65273782</v>
      </c>
      <c r="AG132" s="770"/>
      <c r="AH132" s="770"/>
      <c r="AI132" s="770"/>
      <c r="AJ132" s="771"/>
      <c r="AK132" s="772">
        <v>15.223141249999999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16</v>
      </c>
      <c r="AB133" s="779"/>
      <c r="AC133" s="779"/>
      <c r="AD133" s="779"/>
      <c r="AE133" s="780"/>
      <c r="AF133" s="778">
        <v>14.7</v>
      </c>
      <c r="AG133" s="779"/>
      <c r="AH133" s="779"/>
      <c r="AI133" s="779"/>
      <c r="AJ133" s="780"/>
      <c r="AK133" s="778">
        <v>14.3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40" zoomScaleSheetLayoutView="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9" t="s">
        <v>469</v>
      </c>
      <c r="L7" s="254"/>
      <c r="M7" s="255" t="s">
        <v>470</v>
      </c>
      <c r="N7" s="256"/>
    </row>
    <row r="8" spans="1:16" x14ac:dyDescent="0.15">
      <c r="A8" s="248"/>
      <c r="B8" s="244"/>
      <c r="C8" s="244"/>
      <c r="D8" s="244"/>
      <c r="E8" s="244"/>
      <c r="F8" s="244"/>
      <c r="G8" s="257"/>
      <c r="H8" s="258"/>
      <c r="I8" s="258"/>
      <c r="J8" s="259"/>
      <c r="K8" s="1150"/>
      <c r="L8" s="260" t="s">
        <v>471</v>
      </c>
      <c r="M8" s="261" t="s">
        <v>472</v>
      </c>
      <c r="N8" s="262" t="s">
        <v>473</v>
      </c>
    </row>
    <row r="9" spans="1:16" x14ac:dyDescent="0.15">
      <c r="A9" s="248"/>
      <c r="B9" s="244"/>
      <c r="C9" s="244"/>
      <c r="D9" s="244"/>
      <c r="E9" s="244"/>
      <c r="F9" s="244"/>
      <c r="G9" s="1163" t="s">
        <v>474</v>
      </c>
      <c r="H9" s="1164"/>
      <c r="I9" s="1164"/>
      <c r="J9" s="1165"/>
      <c r="K9" s="263">
        <v>1921199</v>
      </c>
      <c r="L9" s="264">
        <v>61719</v>
      </c>
      <c r="M9" s="265">
        <v>71916</v>
      </c>
      <c r="N9" s="266">
        <v>-14.2</v>
      </c>
    </row>
    <row r="10" spans="1:16" x14ac:dyDescent="0.15">
      <c r="A10" s="248"/>
      <c r="B10" s="244"/>
      <c r="C10" s="244"/>
      <c r="D10" s="244"/>
      <c r="E10" s="244"/>
      <c r="F10" s="244"/>
      <c r="G10" s="1163" t="s">
        <v>475</v>
      </c>
      <c r="H10" s="1164"/>
      <c r="I10" s="1164"/>
      <c r="J10" s="1165"/>
      <c r="K10" s="267">
        <v>153356</v>
      </c>
      <c r="L10" s="268">
        <v>4927</v>
      </c>
      <c r="M10" s="269">
        <v>7911</v>
      </c>
      <c r="N10" s="270">
        <v>-37.700000000000003</v>
      </c>
    </row>
    <row r="11" spans="1:16" ht="13.5" customHeight="1" x14ac:dyDescent="0.15">
      <c r="A11" s="248"/>
      <c r="B11" s="244"/>
      <c r="C11" s="244"/>
      <c r="D11" s="244"/>
      <c r="E11" s="244"/>
      <c r="F11" s="244"/>
      <c r="G11" s="1163" t="s">
        <v>476</v>
      </c>
      <c r="H11" s="1164"/>
      <c r="I11" s="1164"/>
      <c r="J11" s="1165"/>
      <c r="K11" s="267">
        <v>273764</v>
      </c>
      <c r="L11" s="268">
        <v>8795</v>
      </c>
      <c r="M11" s="269">
        <v>7787</v>
      </c>
      <c r="N11" s="270">
        <v>12.9</v>
      </c>
    </row>
    <row r="12" spans="1:16" ht="13.5" customHeight="1" x14ac:dyDescent="0.15">
      <c r="A12" s="248"/>
      <c r="B12" s="244"/>
      <c r="C12" s="244"/>
      <c r="D12" s="244"/>
      <c r="E12" s="244"/>
      <c r="F12" s="244"/>
      <c r="G12" s="1163" t="s">
        <v>477</v>
      </c>
      <c r="H12" s="1164"/>
      <c r="I12" s="1164"/>
      <c r="J12" s="1165"/>
      <c r="K12" s="267">
        <v>5200</v>
      </c>
      <c r="L12" s="268">
        <v>167</v>
      </c>
      <c r="M12" s="269">
        <v>906</v>
      </c>
      <c r="N12" s="270">
        <v>-81.599999999999994</v>
      </c>
    </row>
    <row r="13" spans="1:16" ht="13.5" customHeight="1" x14ac:dyDescent="0.15">
      <c r="A13" s="248"/>
      <c r="B13" s="244"/>
      <c r="C13" s="244"/>
      <c r="D13" s="244"/>
      <c r="E13" s="244"/>
      <c r="F13" s="244"/>
      <c r="G13" s="1163" t="s">
        <v>478</v>
      </c>
      <c r="H13" s="1164"/>
      <c r="I13" s="1164"/>
      <c r="J13" s="1165"/>
      <c r="K13" s="267" t="s">
        <v>479</v>
      </c>
      <c r="L13" s="268" t="s">
        <v>479</v>
      </c>
      <c r="M13" s="269">
        <v>13</v>
      </c>
      <c r="N13" s="270" t="s">
        <v>479</v>
      </c>
    </row>
    <row r="14" spans="1:16" ht="13.5" customHeight="1" x14ac:dyDescent="0.15">
      <c r="A14" s="248"/>
      <c r="B14" s="244"/>
      <c r="C14" s="244"/>
      <c r="D14" s="244"/>
      <c r="E14" s="244"/>
      <c r="F14" s="244"/>
      <c r="G14" s="1163" t="s">
        <v>480</v>
      </c>
      <c r="H14" s="1164"/>
      <c r="I14" s="1164"/>
      <c r="J14" s="1165"/>
      <c r="K14" s="267">
        <v>76508</v>
      </c>
      <c r="L14" s="268">
        <v>2458</v>
      </c>
      <c r="M14" s="269">
        <v>3077</v>
      </c>
      <c r="N14" s="270">
        <v>-20.100000000000001</v>
      </c>
    </row>
    <row r="15" spans="1:16" ht="13.5" customHeight="1" x14ac:dyDescent="0.15">
      <c r="A15" s="248"/>
      <c r="B15" s="244"/>
      <c r="C15" s="244"/>
      <c r="D15" s="244"/>
      <c r="E15" s="244"/>
      <c r="F15" s="244"/>
      <c r="G15" s="1163" t="s">
        <v>481</v>
      </c>
      <c r="H15" s="1164"/>
      <c r="I15" s="1164"/>
      <c r="J15" s="1165"/>
      <c r="K15" s="267">
        <v>41154</v>
      </c>
      <c r="L15" s="268">
        <v>1322</v>
      </c>
      <c r="M15" s="269">
        <v>1653</v>
      </c>
      <c r="N15" s="270">
        <v>-20</v>
      </c>
    </row>
    <row r="16" spans="1:16" x14ac:dyDescent="0.15">
      <c r="A16" s="248"/>
      <c r="B16" s="244"/>
      <c r="C16" s="244"/>
      <c r="D16" s="244"/>
      <c r="E16" s="244"/>
      <c r="F16" s="244"/>
      <c r="G16" s="1166" t="s">
        <v>482</v>
      </c>
      <c r="H16" s="1167"/>
      <c r="I16" s="1167"/>
      <c r="J16" s="1168"/>
      <c r="K16" s="268">
        <v>-257264</v>
      </c>
      <c r="L16" s="268">
        <v>-8265</v>
      </c>
      <c r="M16" s="269">
        <v>-7483</v>
      </c>
      <c r="N16" s="270">
        <v>10.5</v>
      </c>
    </row>
    <row r="17" spans="1:16" x14ac:dyDescent="0.15">
      <c r="A17" s="248"/>
      <c r="B17" s="244"/>
      <c r="C17" s="244"/>
      <c r="D17" s="244"/>
      <c r="E17" s="244"/>
      <c r="F17" s="244"/>
      <c r="G17" s="1166" t="s">
        <v>166</v>
      </c>
      <c r="H17" s="1167"/>
      <c r="I17" s="1167"/>
      <c r="J17" s="1168"/>
      <c r="K17" s="268">
        <v>2213917</v>
      </c>
      <c r="L17" s="268">
        <v>71123</v>
      </c>
      <c r="M17" s="269">
        <v>85779</v>
      </c>
      <c r="N17" s="270">
        <v>-17.100000000000001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60" t="s">
        <v>487</v>
      </c>
      <c r="H21" s="1161"/>
      <c r="I21" s="1161"/>
      <c r="J21" s="1162"/>
      <c r="K21" s="280">
        <v>7.49</v>
      </c>
      <c r="L21" s="281">
        <v>8.2100000000000009</v>
      </c>
      <c r="M21" s="282">
        <v>-0.72</v>
      </c>
      <c r="N21" s="249"/>
      <c r="O21" s="283"/>
      <c r="P21" s="279"/>
    </row>
    <row r="22" spans="1:16" s="284" customFormat="1" x14ac:dyDescent="0.15">
      <c r="A22" s="279"/>
      <c r="B22" s="249"/>
      <c r="C22" s="249"/>
      <c r="D22" s="249"/>
      <c r="E22" s="249"/>
      <c r="F22" s="249"/>
      <c r="G22" s="1160" t="s">
        <v>488</v>
      </c>
      <c r="H22" s="1161"/>
      <c r="I22" s="1161"/>
      <c r="J22" s="1162"/>
      <c r="K22" s="285">
        <v>92.6</v>
      </c>
      <c r="L22" s="286">
        <v>97</v>
      </c>
      <c r="M22" s="287">
        <v>-4.4000000000000004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9" t="s">
        <v>469</v>
      </c>
      <c r="L30" s="254"/>
      <c r="M30" s="255" t="s">
        <v>470</v>
      </c>
      <c r="N30" s="256"/>
    </row>
    <row r="31" spans="1:16" x14ac:dyDescent="0.15">
      <c r="A31" s="248"/>
      <c r="B31" s="244"/>
      <c r="C31" s="244"/>
      <c r="D31" s="244"/>
      <c r="E31" s="244"/>
      <c r="F31" s="244"/>
      <c r="G31" s="257"/>
      <c r="H31" s="258"/>
      <c r="I31" s="258"/>
      <c r="J31" s="259"/>
      <c r="K31" s="1150"/>
      <c r="L31" s="260" t="s">
        <v>471</v>
      </c>
      <c r="M31" s="261" t="s">
        <v>472</v>
      </c>
      <c r="N31" s="262" t="s">
        <v>473</v>
      </c>
    </row>
    <row r="32" spans="1:16" ht="27" customHeight="1" x14ac:dyDescent="0.15">
      <c r="A32" s="248"/>
      <c r="B32" s="244"/>
      <c r="C32" s="244"/>
      <c r="D32" s="244"/>
      <c r="E32" s="244"/>
      <c r="F32" s="244"/>
      <c r="G32" s="1151" t="s">
        <v>492</v>
      </c>
      <c r="H32" s="1152"/>
      <c r="I32" s="1152"/>
      <c r="J32" s="1153"/>
      <c r="K32" s="294">
        <v>1220486</v>
      </c>
      <c r="L32" s="294">
        <v>39209</v>
      </c>
      <c r="M32" s="295">
        <v>51963</v>
      </c>
      <c r="N32" s="296">
        <v>-24.5</v>
      </c>
    </row>
    <row r="33" spans="1:16" ht="13.5" customHeight="1" x14ac:dyDescent="0.15">
      <c r="A33" s="248"/>
      <c r="B33" s="244"/>
      <c r="C33" s="244"/>
      <c r="D33" s="244"/>
      <c r="E33" s="244"/>
      <c r="F33" s="244"/>
      <c r="G33" s="1151" t="s">
        <v>493</v>
      </c>
      <c r="H33" s="1152"/>
      <c r="I33" s="1152"/>
      <c r="J33" s="1153"/>
      <c r="K33" s="294" t="s">
        <v>479</v>
      </c>
      <c r="L33" s="294" t="s">
        <v>479</v>
      </c>
      <c r="M33" s="295" t="s">
        <v>479</v>
      </c>
      <c r="N33" s="296" t="s">
        <v>479</v>
      </c>
    </row>
    <row r="34" spans="1:16" ht="27" customHeight="1" x14ac:dyDescent="0.15">
      <c r="A34" s="248"/>
      <c r="B34" s="244"/>
      <c r="C34" s="244"/>
      <c r="D34" s="244"/>
      <c r="E34" s="244"/>
      <c r="F34" s="244"/>
      <c r="G34" s="1151" t="s">
        <v>494</v>
      </c>
      <c r="H34" s="1152"/>
      <c r="I34" s="1152"/>
      <c r="J34" s="1153"/>
      <c r="K34" s="294" t="s">
        <v>479</v>
      </c>
      <c r="L34" s="294" t="s">
        <v>479</v>
      </c>
      <c r="M34" s="295">
        <v>71</v>
      </c>
      <c r="N34" s="296" t="s">
        <v>479</v>
      </c>
    </row>
    <row r="35" spans="1:16" ht="27" customHeight="1" x14ac:dyDescent="0.15">
      <c r="A35" s="248"/>
      <c r="B35" s="244"/>
      <c r="C35" s="244"/>
      <c r="D35" s="244"/>
      <c r="E35" s="244"/>
      <c r="F35" s="244"/>
      <c r="G35" s="1151" t="s">
        <v>495</v>
      </c>
      <c r="H35" s="1152"/>
      <c r="I35" s="1152"/>
      <c r="J35" s="1153"/>
      <c r="K35" s="294">
        <v>972016</v>
      </c>
      <c r="L35" s="294">
        <v>31226</v>
      </c>
      <c r="M35" s="295">
        <v>20847</v>
      </c>
      <c r="N35" s="296">
        <v>49.8</v>
      </c>
    </row>
    <row r="36" spans="1:16" ht="27" customHeight="1" x14ac:dyDescent="0.15">
      <c r="A36" s="248"/>
      <c r="B36" s="244"/>
      <c r="C36" s="244"/>
      <c r="D36" s="244"/>
      <c r="E36" s="244"/>
      <c r="F36" s="244"/>
      <c r="G36" s="1151" t="s">
        <v>496</v>
      </c>
      <c r="H36" s="1152"/>
      <c r="I36" s="1152"/>
      <c r="J36" s="1153"/>
      <c r="K36" s="294">
        <v>74643</v>
      </c>
      <c r="L36" s="294">
        <v>2398</v>
      </c>
      <c r="M36" s="295">
        <v>3529</v>
      </c>
      <c r="N36" s="296">
        <v>-32</v>
      </c>
    </row>
    <row r="37" spans="1:16" ht="13.5" customHeight="1" x14ac:dyDescent="0.15">
      <c r="A37" s="248"/>
      <c r="B37" s="244"/>
      <c r="C37" s="244"/>
      <c r="D37" s="244"/>
      <c r="E37" s="244"/>
      <c r="F37" s="244"/>
      <c r="G37" s="1151" t="s">
        <v>497</v>
      </c>
      <c r="H37" s="1152"/>
      <c r="I37" s="1152"/>
      <c r="J37" s="1153"/>
      <c r="K37" s="294">
        <v>123885</v>
      </c>
      <c r="L37" s="294">
        <v>3980</v>
      </c>
      <c r="M37" s="295">
        <v>828</v>
      </c>
      <c r="N37" s="296">
        <v>380.7</v>
      </c>
    </row>
    <row r="38" spans="1:16" ht="27" customHeight="1" x14ac:dyDescent="0.15">
      <c r="A38" s="248"/>
      <c r="B38" s="244"/>
      <c r="C38" s="244"/>
      <c r="D38" s="244"/>
      <c r="E38" s="244"/>
      <c r="F38" s="244"/>
      <c r="G38" s="1154" t="s">
        <v>498</v>
      </c>
      <c r="H38" s="1155"/>
      <c r="I38" s="1155"/>
      <c r="J38" s="1156"/>
      <c r="K38" s="297">
        <v>607</v>
      </c>
      <c r="L38" s="297">
        <v>20</v>
      </c>
      <c r="M38" s="298">
        <v>6</v>
      </c>
      <c r="N38" s="299">
        <v>233.3</v>
      </c>
      <c r="O38" s="293"/>
    </row>
    <row r="39" spans="1:16" x14ac:dyDescent="0.15">
      <c r="A39" s="248"/>
      <c r="B39" s="244"/>
      <c r="C39" s="244"/>
      <c r="D39" s="244"/>
      <c r="E39" s="244"/>
      <c r="F39" s="244"/>
      <c r="G39" s="1154" t="s">
        <v>499</v>
      </c>
      <c r="H39" s="1155"/>
      <c r="I39" s="1155"/>
      <c r="J39" s="1156"/>
      <c r="K39" s="300">
        <v>-10284</v>
      </c>
      <c r="L39" s="300">
        <v>-330</v>
      </c>
      <c r="M39" s="301">
        <v>-4386</v>
      </c>
      <c r="N39" s="302">
        <v>-92.5</v>
      </c>
      <c r="O39" s="293"/>
    </row>
    <row r="40" spans="1:16" ht="27" customHeight="1" x14ac:dyDescent="0.15">
      <c r="A40" s="248"/>
      <c r="B40" s="244"/>
      <c r="C40" s="244"/>
      <c r="D40" s="244"/>
      <c r="E40" s="244"/>
      <c r="F40" s="244"/>
      <c r="G40" s="1151" t="s">
        <v>500</v>
      </c>
      <c r="H40" s="1152"/>
      <c r="I40" s="1152"/>
      <c r="J40" s="1153"/>
      <c r="K40" s="300">
        <v>-1323895</v>
      </c>
      <c r="L40" s="300">
        <v>-42531</v>
      </c>
      <c r="M40" s="301">
        <v>-50220</v>
      </c>
      <c r="N40" s="302">
        <v>-15.3</v>
      </c>
      <c r="O40" s="293"/>
    </row>
    <row r="41" spans="1:16" x14ac:dyDescent="0.15">
      <c r="A41" s="248"/>
      <c r="B41" s="244"/>
      <c r="C41" s="244"/>
      <c r="D41" s="244"/>
      <c r="E41" s="244"/>
      <c r="F41" s="244"/>
      <c r="G41" s="1157" t="s">
        <v>277</v>
      </c>
      <c r="H41" s="1158"/>
      <c r="I41" s="1158"/>
      <c r="J41" s="1159"/>
      <c r="K41" s="294">
        <v>1057458</v>
      </c>
      <c r="L41" s="300">
        <v>33971</v>
      </c>
      <c r="M41" s="301">
        <v>22638</v>
      </c>
      <c r="N41" s="302">
        <v>50.1</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44" t="s">
        <v>469</v>
      </c>
      <c r="J49" s="1146" t="s">
        <v>504</v>
      </c>
      <c r="K49" s="1147"/>
      <c r="L49" s="1147"/>
      <c r="M49" s="1147"/>
      <c r="N49" s="1148"/>
    </row>
    <row r="50" spans="1:14" x14ac:dyDescent="0.15">
      <c r="A50" s="248"/>
      <c r="B50" s="244"/>
      <c r="C50" s="244"/>
      <c r="D50" s="244"/>
      <c r="E50" s="244"/>
      <c r="F50" s="244"/>
      <c r="G50" s="312"/>
      <c r="H50" s="313"/>
      <c r="I50" s="1145"/>
      <c r="J50" s="314" t="s">
        <v>505</v>
      </c>
      <c r="K50" s="315" t="s">
        <v>506</v>
      </c>
      <c r="L50" s="316" t="s">
        <v>507</v>
      </c>
      <c r="M50" s="317" t="s">
        <v>508</v>
      </c>
      <c r="N50" s="318" t="s">
        <v>509</v>
      </c>
    </row>
    <row r="51" spans="1:14" x14ac:dyDescent="0.15">
      <c r="A51" s="248"/>
      <c r="B51" s="244"/>
      <c r="C51" s="244"/>
      <c r="D51" s="244"/>
      <c r="E51" s="244"/>
      <c r="F51" s="244"/>
      <c r="G51" s="310" t="s">
        <v>510</v>
      </c>
      <c r="H51" s="311"/>
      <c r="I51" s="319">
        <v>2468447</v>
      </c>
      <c r="J51" s="320">
        <v>77495</v>
      </c>
      <c r="K51" s="321">
        <v>-16.3</v>
      </c>
      <c r="L51" s="322">
        <v>67201</v>
      </c>
      <c r="M51" s="323">
        <v>-22.2</v>
      </c>
      <c r="N51" s="324">
        <v>5.9</v>
      </c>
    </row>
    <row r="52" spans="1:14" x14ac:dyDescent="0.15">
      <c r="A52" s="248"/>
      <c r="B52" s="244"/>
      <c r="C52" s="244"/>
      <c r="D52" s="244"/>
      <c r="E52" s="244"/>
      <c r="F52" s="244"/>
      <c r="G52" s="325"/>
      <c r="H52" s="326" t="s">
        <v>511</v>
      </c>
      <c r="I52" s="327">
        <v>1365982</v>
      </c>
      <c r="J52" s="328">
        <v>42884</v>
      </c>
      <c r="K52" s="329">
        <v>6</v>
      </c>
      <c r="L52" s="330">
        <v>35210</v>
      </c>
      <c r="M52" s="331">
        <v>-14.6</v>
      </c>
      <c r="N52" s="332">
        <v>20.6</v>
      </c>
    </row>
    <row r="53" spans="1:14" x14ac:dyDescent="0.15">
      <c r="A53" s="248"/>
      <c r="B53" s="244"/>
      <c r="C53" s="244"/>
      <c r="D53" s="244"/>
      <c r="E53" s="244"/>
      <c r="F53" s="244"/>
      <c r="G53" s="310" t="s">
        <v>512</v>
      </c>
      <c r="H53" s="311"/>
      <c r="I53" s="319">
        <v>2636574</v>
      </c>
      <c r="J53" s="320">
        <v>82812</v>
      </c>
      <c r="K53" s="321">
        <v>6.9</v>
      </c>
      <c r="L53" s="322">
        <v>75709</v>
      </c>
      <c r="M53" s="323">
        <v>12.7</v>
      </c>
      <c r="N53" s="324">
        <v>-5.8</v>
      </c>
    </row>
    <row r="54" spans="1:14" x14ac:dyDescent="0.15">
      <c r="A54" s="248"/>
      <c r="B54" s="244"/>
      <c r="C54" s="244"/>
      <c r="D54" s="244"/>
      <c r="E54" s="244"/>
      <c r="F54" s="244"/>
      <c r="G54" s="325"/>
      <c r="H54" s="326" t="s">
        <v>511</v>
      </c>
      <c r="I54" s="327">
        <v>1208569</v>
      </c>
      <c r="J54" s="328">
        <v>37960</v>
      </c>
      <c r="K54" s="329">
        <v>-11.5</v>
      </c>
      <c r="L54" s="330">
        <v>35212</v>
      </c>
      <c r="M54" s="331">
        <v>0</v>
      </c>
      <c r="N54" s="332">
        <v>-11.5</v>
      </c>
    </row>
    <row r="55" spans="1:14" x14ac:dyDescent="0.15">
      <c r="A55" s="248"/>
      <c r="B55" s="244"/>
      <c r="C55" s="244"/>
      <c r="D55" s="244"/>
      <c r="E55" s="244"/>
      <c r="F55" s="244"/>
      <c r="G55" s="310" t="s">
        <v>513</v>
      </c>
      <c r="H55" s="311"/>
      <c r="I55" s="319">
        <v>3884037</v>
      </c>
      <c r="J55" s="320">
        <v>122645</v>
      </c>
      <c r="K55" s="321">
        <v>48.1</v>
      </c>
      <c r="L55" s="322">
        <v>90961</v>
      </c>
      <c r="M55" s="323">
        <v>20.100000000000001</v>
      </c>
      <c r="N55" s="324">
        <v>28</v>
      </c>
    </row>
    <row r="56" spans="1:14" x14ac:dyDescent="0.15">
      <c r="A56" s="248"/>
      <c r="B56" s="244"/>
      <c r="C56" s="244"/>
      <c r="D56" s="244"/>
      <c r="E56" s="244"/>
      <c r="F56" s="244"/>
      <c r="G56" s="325"/>
      <c r="H56" s="326" t="s">
        <v>511</v>
      </c>
      <c r="I56" s="327">
        <v>1372792</v>
      </c>
      <c r="J56" s="328">
        <v>43348</v>
      </c>
      <c r="K56" s="329">
        <v>14.2</v>
      </c>
      <c r="L56" s="330">
        <v>37720</v>
      </c>
      <c r="M56" s="331">
        <v>7.1</v>
      </c>
      <c r="N56" s="332">
        <v>7.1</v>
      </c>
    </row>
    <row r="57" spans="1:14" x14ac:dyDescent="0.15">
      <c r="A57" s="248"/>
      <c r="B57" s="244"/>
      <c r="C57" s="244"/>
      <c r="D57" s="244"/>
      <c r="E57" s="244"/>
      <c r="F57" s="244"/>
      <c r="G57" s="310" t="s">
        <v>514</v>
      </c>
      <c r="H57" s="311"/>
      <c r="I57" s="319">
        <v>2445072</v>
      </c>
      <c r="J57" s="320">
        <v>78110</v>
      </c>
      <c r="K57" s="321">
        <v>-36.299999999999997</v>
      </c>
      <c r="L57" s="322">
        <v>106614</v>
      </c>
      <c r="M57" s="323">
        <v>17.2</v>
      </c>
      <c r="N57" s="324">
        <v>-53.5</v>
      </c>
    </row>
    <row r="58" spans="1:14" x14ac:dyDescent="0.15">
      <c r="A58" s="248"/>
      <c r="B58" s="244"/>
      <c r="C58" s="244"/>
      <c r="D58" s="244"/>
      <c r="E58" s="244"/>
      <c r="F58" s="244"/>
      <c r="G58" s="325"/>
      <c r="H58" s="326" t="s">
        <v>511</v>
      </c>
      <c r="I58" s="327">
        <v>1324806</v>
      </c>
      <c r="J58" s="328">
        <v>42322</v>
      </c>
      <c r="K58" s="329">
        <v>-2.4</v>
      </c>
      <c r="L58" s="330">
        <v>45545</v>
      </c>
      <c r="M58" s="331">
        <v>20.7</v>
      </c>
      <c r="N58" s="332">
        <v>-23.1</v>
      </c>
    </row>
    <row r="59" spans="1:14" x14ac:dyDescent="0.15">
      <c r="A59" s="248"/>
      <c r="B59" s="244"/>
      <c r="C59" s="244"/>
      <c r="D59" s="244"/>
      <c r="E59" s="244"/>
      <c r="F59" s="244"/>
      <c r="G59" s="310" t="s">
        <v>515</v>
      </c>
      <c r="H59" s="311"/>
      <c r="I59" s="319">
        <v>1935495</v>
      </c>
      <c r="J59" s="320">
        <v>62179</v>
      </c>
      <c r="K59" s="321">
        <v>-20.399999999999999</v>
      </c>
      <c r="L59" s="322">
        <v>81768</v>
      </c>
      <c r="M59" s="323">
        <v>-23.3</v>
      </c>
      <c r="N59" s="324">
        <v>2.9</v>
      </c>
    </row>
    <row r="60" spans="1:14" x14ac:dyDescent="0.15">
      <c r="A60" s="248"/>
      <c r="B60" s="244"/>
      <c r="C60" s="244"/>
      <c r="D60" s="244"/>
      <c r="E60" s="244"/>
      <c r="F60" s="244"/>
      <c r="G60" s="325"/>
      <c r="H60" s="326" t="s">
        <v>511</v>
      </c>
      <c r="I60" s="333">
        <v>976469</v>
      </c>
      <c r="J60" s="328">
        <v>31369</v>
      </c>
      <c r="K60" s="329">
        <v>-25.9</v>
      </c>
      <c r="L60" s="330">
        <v>37917</v>
      </c>
      <c r="M60" s="331">
        <v>-16.7</v>
      </c>
      <c r="N60" s="332">
        <v>-9.1999999999999993</v>
      </c>
    </row>
    <row r="61" spans="1:14" x14ac:dyDescent="0.15">
      <c r="A61" s="248"/>
      <c r="B61" s="244"/>
      <c r="C61" s="244"/>
      <c r="D61" s="244"/>
      <c r="E61" s="244"/>
      <c r="F61" s="244"/>
      <c r="G61" s="310" t="s">
        <v>516</v>
      </c>
      <c r="H61" s="334"/>
      <c r="I61" s="335">
        <v>2673925</v>
      </c>
      <c r="J61" s="336">
        <v>84648</v>
      </c>
      <c r="K61" s="337">
        <v>-3.6</v>
      </c>
      <c r="L61" s="338">
        <v>84451</v>
      </c>
      <c r="M61" s="339">
        <v>0.9</v>
      </c>
      <c r="N61" s="324">
        <v>-4.5</v>
      </c>
    </row>
    <row r="62" spans="1:14" x14ac:dyDescent="0.15">
      <c r="A62" s="248"/>
      <c r="B62" s="244"/>
      <c r="C62" s="244"/>
      <c r="D62" s="244"/>
      <c r="E62" s="244"/>
      <c r="F62" s="244"/>
      <c r="G62" s="325"/>
      <c r="H62" s="326" t="s">
        <v>511</v>
      </c>
      <c r="I62" s="327">
        <v>1249724</v>
      </c>
      <c r="J62" s="328">
        <v>39577</v>
      </c>
      <c r="K62" s="329">
        <v>-3.9</v>
      </c>
      <c r="L62" s="330">
        <v>38321</v>
      </c>
      <c r="M62" s="331">
        <v>-0.7</v>
      </c>
      <c r="N62" s="332">
        <v>-3.2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15.18</v>
      </c>
      <c r="G47" s="12">
        <v>12.59</v>
      </c>
      <c r="H47" s="12">
        <v>11.72</v>
      </c>
      <c r="I47" s="12">
        <v>11</v>
      </c>
      <c r="J47" s="13">
        <v>10.91</v>
      </c>
    </row>
    <row r="48" spans="2:10" ht="57.75" customHeight="1" x14ac:dyDescent="0.15">
      <c r="B48" s="14"/>
      <c r="C48" s="1171" t="s">
        <v>4</v>
      </c>
      <c r="D48" s="1171"/>
      <c r="E48" s="1172"/>
      <c r="F48" s="15">
        <v>4.7</v>
      </c>
      <c r="G48" s="16">
        <v>4.9000000000000004</v>
      </c>
      <c r="H48" s="16">
        <v>6.06</v>
      </c>
      <c r="I48" s="16">
        <v>4.3899999999999997</v>
      </c>
      <c r="J48" s="17">
        <v>5.26</v>
      </c>
    </row>
    <row r="49" spans="2:10" ht="57.75" customHeight="1" thickBot="1" x14ac:dyDescent="0.2">
      <c r="B49" s="18"/>
      <c r="C49" s="1173" t="s">
        <v>5</v>
      </c>
      <c r="D49" s="1173"/>
      <c r="E49" s="1174"/>
      <c r="F49" s="19" t="s">
        <v>523</v>
      </c>
      <c r="G49" s="20" t="s">
        <v>524</v>
      </c>
      <c r="H49" s="20">
        <v>2.88</v>
      </c>
      <c r="I49" s="20" t="s">
        <v>525</v>
      </c>
      <c r="J49" s="21">
        <v>2.2200000000000002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2017-03-27T01:00:36Z</cp:lastPrinted>
  <dcterms:created xsi:type="dcterms:W3CDTF">2017-02-15T18:23:03Z</dcterms:created>
  <dcterms:modified xsi:type="dcterms:W3CDTF">2017-03-27T01:01:00Z</dcterms:modified>
</cp:coreProperties>
</file>