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ysv\財政課\08 財政指数・財政分析表など公表資料\03-1 財政状況資料集（H22年度分～）\H30決算\02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<sst xmlns="http://schemas.openxmlformats.org/spreadsheetml/2006/main" count="1065" uniqueCount="589">
  <si>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</si>
  <si>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</si>
  <si>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</si>
  <si>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</si>
  <si>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</si>
  <si>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</si>
  <si>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</si>
  <si>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</si>
  <si>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</si>
  <si>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</si>
  <si>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</si>
  <si>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</si>
  <si>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</si>
  <si>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</si>
  <si>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</si>
  <si>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</si>
  <si>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</si>
  <si>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</si>
  <si>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</si>
  <si>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</si>
  <si>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</si>
  <si>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</si>
  <si>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</si>
  <si>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</si>
  <si>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</si>
  <si>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</si>
  <si>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</si>
  <si>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</si>
  <si>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</si>
  <si>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</si>
  <si>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</si>
  <si>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</si>
  <si>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</si>
  <si>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</si>
  <si>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</si>
  <si>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</si>
  <si>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</si>
  <si>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</si>
  <si>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</si>
  <si>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</si>
  <si>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</si>
  <si>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</si>
  <si>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</si>
  <si>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</si>
  <si>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</si>
  <si>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</si>
  <si>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</si>
  <si>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</si>
  <si>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</si>
  <si>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</si>
  <si>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</si>
  <si>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</si>
  <si>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</si>
  <si>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</si>
  <si>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</si>
  <si>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</si>
  <si>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</si>
  <si>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</si>
  <si>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</si>
  <si>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</si>
  <si>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</si>
  <si>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</si>
  <si>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</si>
  <si>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</si>
  <si>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</si>
  <si>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</si>
  <si>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</si>
  <si>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</si>
  <si>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</si>
  <si>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</si>
  <si>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</si>
  <si>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</si>
  <si>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</si>
  <si>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</si>
  <si>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</si>
  <si>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</si>
  <si>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</si>
  <si>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</si>
  <si>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</si>
  <si>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</si>
  <si>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</si>
  <si>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</si>
  <si>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</si>
  <si>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</si>
  <si>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</si>
  <si>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</si>
  <si>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</si>
  <si>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</si>
  <si>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</si>
  <si>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</si>
  <si>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</si>
  <si>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</si>
  <si>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</si>
  <si>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</si>
  <si>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</si>
  <si>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</si>
  <si>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</si>
  <si>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</si>
  <si>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</si>
  <si>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</si>
  <si>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</si>
  <si>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</si>
  <si>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</si>
  <si>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</si>
  <si>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</si>
  <si>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</si>
  <si>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</si>
  <si>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</si>
  <si>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</si>
  <si>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</si>
  <si>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</si>
  <si>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</si>
  <si>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</si>
  <si>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</si>
  <si>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</si>
  <si>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</si>
  <si>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</si>
  <si>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</si>
  <si>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</si>
  <si>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</si>
  <si>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</si>
  <si>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</si>
  <si>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</si>
  <si>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</si>
  <si>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</si>
  <si>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</si>
  <si>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</si>
  <si>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</si>
  <si>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</si>
  <si>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</si>
  <si>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</si>
  <si>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</si>
  <si>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</si>
  <si>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</si>
  <si>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</si>
  <si>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</si>
  <si>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</si>
  <si>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</si>
  <si>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</si>
  <si>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</si>
  <si>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</si>
  <si>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</si>
  <si>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</si>
  <si>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</si>
  <si>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</si>
  <si>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</si>
  <si>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</si>
  <si>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</si>
  <si>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</si>
  <si>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</si>
  <si>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</si>
  <si>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</si>
  <si>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</si>
  <si>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</si>
  <si>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</si>
  <si>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</si>
  <si>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</si>
  <si>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</si>
  <si>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</si>
  <si>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</si>
  <si>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</si>
  <si>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</si>
  <si>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</si>
  <si>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</si>
  <si>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</si>
  <si>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</si>
  <si>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</si>
  <si>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</si>
  <si>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</si>
  <si>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</si>
  <si>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</si>
  <si>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</si>
  <si>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</si>
  <si>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</si>
  <si>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</si>
  <si>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</si>
  <si>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</si>
  <si>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</si>
  <si>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</si>
  <si>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</si>
  <si>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</si>
  <si>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</si>
  <si>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</si>
  <si>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</si>
  <si>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</si>
  <si>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</si>
  <si>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</si>
  <si>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</si>
  <si>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</si>
  <si>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</si>
  <si>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</si>
  <si>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</si>
  <si>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</si>
  <si>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</si>
  <si>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</si>
  <si>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</si>
  <si>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</si>
  <si>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</si>
  <si>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</si>
  <si>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</si>
  <si>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</si>
  <si>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</si>
  <si>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</si>
  <si>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</si>
  <si>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</si>
  <si>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</si>
  <si>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</si>
  <si>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</si>
  <si>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</si>
  <si>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</si>
  <si>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</si>
  <si>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</si>
  <si>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</si>
  <si>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</si>
  <si>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富山県小矢部市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</si>
  <si>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</si>
  <si>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</si>
  <si>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</si>
  <si>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</si>
  <si>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</si>
  <si>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</si>
  <si>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</si>
  <si>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</si>
  <si>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</si>
  <si>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</si>
  <si>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</si>
  <si>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</si>
  <si>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</si>
  <si>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</si>
  <si>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</si>
  <si>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</si>
  <si>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</si>
  <si>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</si>
  <si>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</si>
  <si>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</si>
  <si>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</si>
  <si>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</si>
  <si>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</si>
  <si>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</si>
  <si>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</si>
  <si>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</si>
  <si>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</si>
  <si>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</si>
  <si>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</si>
  <si>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</si>
  <si>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</si>
  <si>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</si>
  <si>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</si>
  <si>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</si>
  <si>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</si>
  <si>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</si>
  <si>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</si>
  <si>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</si>
  <si>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</si>
  <si>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</si>
  <si>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</si>
  <si>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</si>
  <si>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</si>
  <si>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</si>
  <si>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</si>
  <si>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</si>
  <si>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</si>
  <si>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</si>
  <si>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</si>
  <si>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</si>
  <si>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</si>
  <si>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</si>
  <si>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</si>
  <si>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</si>
  <si>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</si>
  <si>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</si>
  <si>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</si>
  <si>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</si>
  <si>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</si>
  <si>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</si>
  <si>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</si>
  <si>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</si>
  <si>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</si>
  <si>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</si>
  <si>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</si>
  <si>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</si>
  <si>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</si>
  <si>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</si>
  <si>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</si>
  <si>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</si>
  <si>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</si>
  <si>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</si>
  <si>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</si>
  <si>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</si>
  <si>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t>
    <phoneticPr fontId="5"/>
  </si>
  <si>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</si>
  <si>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</si>
  <si>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</si>
  <si>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</si>
  <si>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</si>
  <si>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</si>
  <si>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</si>
  <si>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</si>
  <si>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</si>
  <si>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</si>
  <si>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</si>
  <si>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</si>
  <si>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</si>
  <si>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</si>
  <si>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</si>
  <si>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</si>
  <si>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</si>
  <si>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</si>
  <si>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</si>
  <si>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</si>
  <si>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</si>
  <si>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</si>
  <si>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</si>
  <si>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</si>
  <si>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</si>
  <si>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</si>
  <si>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</si>
  <si>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</si>
  <si>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</si>
  <si>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</si>
  <si>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</si>
  <si>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</si>
  <si>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</si>
  <si>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</si>
  <si>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</si>
  <si>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</si>
  <si>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</si>
  <si>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</si>
  <si>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</si>
  <si>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</si>
  <si>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</si>
  <si>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</si>
  <si>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</si>
  <si>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</si>
  <si>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</si>
  <si>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</si>
  <si>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</si>
  <si>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</si>
  <si>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</si>
  <si>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</si>
  <si>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</si>
  <si>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</si>
  <si>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</si>
  <si>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</si>
  <si>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</si>
  <si>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</si>
  <si>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</si>
  <si>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</si>
  <si>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</si>
  <si>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</si>
  <si>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</si>
  <si>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</si>
  <si>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</si>
  <si>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</si>
  <si>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</si>
  <si>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</si>
  <si>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</si>
  <si>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</si>
  <si>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</si>
  <si>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</si>
  <si>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</si>
  <si>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</si>
  <si>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</si>
  <si>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</si>
  <si>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富山県小矢部市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</si>
  <si>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</si>
  <si>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</si>
  <si>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</si>
  <si>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</si>
  <si>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</si>
  <si>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</si>
  <si>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</si>
  <si>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</si>
  <si>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</si>
  <si>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</si>
  <si>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</si>
  <si>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</si>
  <si>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</si>
  <si>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</si>
  <si>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</si>
  <si>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</si>
  <si>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</si>
  <si>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</si>
  <si>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</si>
  <si>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</si>
  <si>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</si>
  <si>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</si>
  <si>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</si>
  <si>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</si>
  <si>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</si>
  <si>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</si>
  <si>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</si>
  <si>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</si>
  <si>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</si>
  <si>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</si>
  <si>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</si>
  <si>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</si>
  <si>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</si>
  <si>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</si>
  <si>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</si>
  <si>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</si>
  <si>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</si>
  <si>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</si>
  <si>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</si>
  <si>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</si>
  <si>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</si>
  <si>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東部産業団地事業特別会計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</si>
  <si>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</si>
  <si>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</si>
  <si>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</si>
  <si>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</si>
  <si>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</si>
  <si>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</si>
  <si>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</si>
  <si>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</si>
  <si>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</si>
  <si>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</si>
  <si>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</si>
  <si>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</si>
  <si>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</si>
  <si>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</si>
  <si>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</si>
  <si>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</si>
  <si>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</si>
  <si>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</si>
  <si>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</si>
  <si>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</si>
  <si>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</si>
  <si>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</si>
  <si>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</si>
  <si>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</si>
  <si>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</si>
  <si>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</si>
  <si>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</si>
  <si>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</si>
  <si>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</si>
  <si>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</si>
  <si>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</si>
  <si>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</si>
  <si>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</si>
  <si>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</si>
  <si>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</si>
  <si>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</si>
  <si>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</si>
  <si>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</si>
  <si>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</si>
  <si>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</si>
  <si>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</si>
  <si>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</si>
  <si>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</si>
  <si>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</si>
  <si>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</si>
  <si>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</si>
  <si>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</si>
  <si>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</si>
  <si>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</si>
  <si>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</si>
  <si>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</si>
  <si>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</si>
  <si>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</si>
  <si>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</si>
  <si>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</si>
  <si>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</si>
  <si>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</si>
  <si>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</si>
  <si>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</si>
  <si>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</si>
  <si>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</si>
  <si>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</si>
  <si>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</si>
  <si>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</si>
  <si>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</si>
  <si>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</si>
  <si>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</si>
  <si>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</si>
  <si>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</si>
  <si>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</si>
  <si>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</si>
  <si>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</si>
  <si>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</si>
  <si>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</si>
  <si>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</si>
  <si>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</si>
  <si>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</si>
  <si>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</si>
  <si>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</si>
  <si>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</si>
  <si>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</si>
  <si>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</si>
  <si>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</si>
  <si>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</si>
  <si>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</si>
  <si>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</si>
  <si>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</si>
  <si>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</si>
  <si>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</si>
  <si>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</si>
  <si>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</si>
  <si>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</si>
  <si>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</si>
  <si>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</si>
  <si>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</si>
  <si>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</si>
  <si>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</si>
  <si>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</si>
  <si>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</si>
  <si>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</si>
  <si>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</si>
  <si>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</si>
  <si>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</si>
  <si>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</si>
  <si>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</si>
  <si>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</si>
  <si>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</si>
  <si>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</si>
  <si>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</si>
  <si>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</si>
  <si>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</si>
  <si>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</si>
  <si>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</si>
  <si>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</si>
  <si>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</si>
  <si>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</si>
  <si>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</si>
  <si>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</si>
  <si>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</si>
  <si>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</si>
  <si>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</si>
  <si>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</si>
  <si>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</si>
  <si>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</si>
  <si>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</si>
  <si>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</si>
  <si>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</si>
  <si>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</si>
  <si>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</si>
  <si>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</si>
  <si>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</si>
  <si>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</si>
  <si>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</si>
  <si>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</si>
  <si>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</si>
  <si>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</si>
  <si>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</si>
  <si>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</si>
  <si>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</si>
  <si>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</si>
  <si>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</si>
  <si>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</si>
  <si>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</si>
  <si>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</si>
  <si>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1.99</t>
  </si>
  <si>
    <t>▲ 0.28</t>
  </si>
  <si>
    <t>▲ 3.07</t>
  </si>
  <si>
    <t>▲ 3.72</t>
  </si>
  <si>
    <t>水道事業会計</t>
  </si>
  <si>
    <t>一般会計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</si>
  <si>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</si>
  <si>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</si>
  <si>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</si>
  <si>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</si>
  <si>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</si>
  <si>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</si>
  <si>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</si>
  <si>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</si>
  <si>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</si>
  <si>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</si>
  <si>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</si>
  <si>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</si>
  <si>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</si>
  <si>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</si>
  <si>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砺波地方衛生施設組合</t>
    <rPh sb="0" eb="2">
      <t>トナミ</t>
    </rPh>
    <rPh sb="2" eb="4">
      <t>チホウ</t>
    </rPh>
    <rPh sb="4" eb="6">
      <t>エイセイ</t>
    </rPh>
    <rPh sb="6" eb="8">
      <t>シセツ</t>
    </rPh>
    <rPh sb="8" eb="10">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</si>
  <si>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</si>
  <si>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</si>
  <si>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</si>
  <si>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</si>
  <si>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</si>
  <si>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</si>
  <si>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2">
      <t>トナミ</t>
    </rPh>
    <rPh sb="2" eb="4">
      <t>チイキ</t>
    </rPh>
    <rPh sb="4" eb="6">
      <t>ショウボウ</t>
    </rPh>
    <rPh sb="6" eb="8">
      <t>クミアイ</t>
    </rPh>
    <phoneticPr fontId="2"/>
  </si>
  <si>
    <t>公益財団法人クロスランドおやべ</t>
    <rPh sb="0" eb="2">
      <t>コウエキ</t>
    </rPh>
    <rPh sb="2" eb="4">
      <t>ザイダン</t>
    </rPh>
    <rPh sb="4" eb="6">
      <t>ホウジン</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</si>
  <si>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</si>
  <si>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小矢部市土地開発公社</t>
    <rPh sb="0" eb="4">
      <t>オヤベシ</t>
    </rPh>
    <rPh sb="4" eb="6">
      <t>トチ</t>
    </rPh>
    <rPh sb="6" eb="8">
      <t>カイハツ</t>
    </rPh>
    <rPh sb="8" eb="10">
      <t>コウシャ</t>
    </rPh>
    <phoneticPr fontId="2"/>
  </si>
  <si>
    <t>-</t>
    <phoneticPr fontId="2"/>
  </si>
  <si>
    <t>地域福祉基金</t>
    <rPh sb="0" eb="2">
      <t>チイキ</t>
    </rPh>
    <rPh sb="2" eb="4">
      <t>フクシ</t>
    </rPh>
    <rPh sb="4" eb="6">
      <t>キキン</t>
    </rPh>
    <phoneticPr fontId="11"/>
  </si>
  <si>
    <t>ふるさとおやべ応援基金</t>
    <rPh sb="7" eb="9">
      <t>オウエン</t>
    </rPh>
    <rPh sb="9" eb="11">
      <t>キキン</t>
    </rPh>
    <phoneticPr fontId="11"/>
  </si>
  <si>
    <t>社会福祉事業基金</t>
    <rPh sb="0" eb="2">
      <t>シャカイ</t>
    </rPh>
    <rPh sb="2" eb="4">
      <t>フクシ</t>
    </rPh>
    <rPh sb="4" eb="6">
      <t>ジギョウ</t>
    </rPh>
    <rPh sb="6" eb="8">
      <t>キキン</t>
    </rPh>
    <phoneticPr fontId="11"/>
  </si>
  <si>
    <t>庁舎整備基金</t>
    <rPh sb="0" eb="2">
      <t>チョウシャ</t>
    </rPh>
    <rPh sb="2" eb="4">
      <t>セイビ</t>
    </rPh>
    <rPh sb="4" eb="6">
      <t>キキン</t>
    </rPh>
    <phoneticPr fontId="11"/>
  </si>
  <si>
    <t>スポーツ振興基金</t>
    <rPh sb="4" eb="6">
      <t>シンコウ</t>
    </rPh>
    <rPh sb="6" eb="8">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</si>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</sst>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E32A-4661-ACAF-C3EF141EFA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78110</c:v>
                </c:pt>
                <c:pt idx="1">
                  <c:v>62179</c:v>
                </c:pt>
                <c:pt idx="2">
                  <c:v>51367</c:v>
                </c:pt>
                <c:pt idx="3">
                  <c:v>76604</c:v>
                </c:pt>
                <c:pt idx="4">
                  <c:v>142721</c:v>
                </c:pt>
              </c:numCache>
            </c:numRef>
          </c:val>
          <c:smooth val="0"/>
          <c:extLst>
            <c:ext xmlns:c16="http://schemas.microsoft.com/office/drawing/2014/chart" uri="{C3380CC4-5D6E-409C-BE32-E72D297353CC}">
              <c16:uniqueId val="{00000001-E32A-4661-ACAF-C3EF141EFA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5.26</c:v>
                </c:pt>
                <c:pt idx="2">
                  <c:v>5.0999999999999996</c:v>
                </c:pt>
                <c:pt idx="3">
                  <c:v>2.58</c:v>
                </c:pt>
                <c:pt idx="4">
                  <c:v>1.25</c:v>
                </c:pt>
              </c:numCache>
            </c:numRef>
          </c:val>
          <c:extLst>
            <c:ext xmlns:c16="http://schemas.microsoft.com/office/drawing/2014/chart" uri="{C3380CC4-5D6E-409C-BE32-E72D297353CC}">
              <c16:uniqueId val="{00000000-705E-44CB-A69A-B0D2EB6637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c:v>
                </c:pt>
                <c:pt idx="1">
                  <c:v>10.91</c:v>
                </c:pt>
                <c:pt idx="2">
                  <c:v>10.37</c:v>
                </c:pt>
                <c:pt idx="3">
                  <c:v>9.65</c:v>
                </c:pt>
                <c:pt idx="4">
                  <c:v>7.17</c:v>
                </c:pt>
              </c:numCache>
            </c:numRef>
          </c:val>
          <c:extLst>
            <c:ext xmlns:c16="http://schemas.microsoft.com/office/drawing/2014/chart" uri="{C3380CC4-5D6E-409C-BE32-E72D297353CC}">
              <c16:uniqueId val="{00000001-705E-44CB-A69A-B0D2EB6637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-1.99</c:v>
                </c:pt>
                <c:pt idx="1">
                  <c:v>2.2200000000000002</c:v>
                </c:pt>
                <c:pt idx="2">
                  <c:v>-0.28000000000000003</c:v>
                </c:pt>
                <c:pt idx="3">
                  <c:v>-3.07</c:v>
                </c:pt>
                <c:pt idx="4">
                  <c:v>-3.72</c:v>
                </c:pt>
              </c:numCache>
            </c:numRef>
          </c:val>
          <c:smooth val="0"/>
          <c:extLst>
            <c:ext xmlns:c16="http://schemas.microsoft.com/office/drawing/2014/chart" uri="{C3380CC4-5D6E-409C-BE32-E72D297353CC}">
              <c16:uniqueId val="{00000002-705E-44CB-A69A-B0D2EB6637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BD-4955-8A68-E1FB51A7FB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BD-4955-8A68-E1FB51A7FB14}"/>
            </c:ext>
          </c:extLst>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4BD-4955-8A68-E1FB51A7FB1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4BD-4955-8A68-E1FB51A7FB1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4BD-4955-8A68-E1FB51A7FB14}"/>
            </c:ext>
          </c:extLst>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4BD-4955-8A68-E1FB51A7FB14}"/>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04BD-4955-8A68-E1FB51A7FB1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0.78</c:v>
                </c:pt>
                <c:pt idx="2">
                  <c:v>#N/A</c:v>
                </c:pt>
                <c:pt idx="3">
                  <c:v>1.91</c:v>
                </c:pt>
                <c:pt idx="4">
                  <c:v>#N/A</c:v>
                </c:pt>
                <c:pt idx="5">
                  <c:v>1.56</c:v>
                </c:pt>
                <c:pt idx="6">
                  <c:v>#N/A</c:v>
                </c:pt>
                <c:pt idx="7">
                  <c:v>1.71</c:v>
                </c:pt>
                <c:pt idx="8">
                  <c:v>#N/A</c:v>
                </c:pt>
                <c:pt idx="9">
                  <c:v>0.28999999999999998</c:v>
                </c:pt>
              </c:numCache>
            </c:numRef>
          </c:val>
          <c:extLst>
            <c:ext xmlns:c16="http://schemas.microsoft.com/office/drawing/2014/chart" uri="{C3380CC4-5D6E-409C-BE32-E72D297353CC}">
              <c16:uniqueId val="{00000007-04BD-4955-8A68-E1FB51A7FB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c:v>
                </c:pt>
                <c:pt idx="2">
                  <c:v>#N/A</c:v>
                </c:pt>
                <c:pt idx="3">
                  <c:v>5.25</c:v>
                </c:pt>
                <c:pt idx="4">
                  <c:v>#N/A</c:v>
                </c:pt>
                <c:pt idx="5">
                  <c:v>5.09</c:v>
                </c:pt>
                <c:pt idx="6">
                  <c:v>#N/A</c:v>
                </c:pt>
                <c:pt idx="7">
                  <c:v>2.58</c:v>
                </c:pt>
                <c:pt idx="8">
                  <c:v>#N/A</c:v>
                </c:pt>
                <c:pt idx="9">
                  <c:v>1.25</c:v>
                </c:pt>
              </c:numCache>
            </c:numRef>
          </c:val>
          <c:extLst>
            <c:ext xmlns:c16="http://schemas.microsoft.com/office/drawing/2014/chart" uri="{C3380CC4-5D6E-409C-BE32-E72D297353CC}">
              <c16:uniqueId val="{00000008-04BD-4955-8A68-E1FB51A7FB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5.89</c:v>
                </c:pt>
                <c:pt idx="2">
                  <c:v>#N/A</c:v>
                </c:pt>
                <c:pt idx="3">
                  <c:v>4.99</c:v>
                </c:pt>
                <c:pt idx="4">
                  <c:v>#N/A</c:v>
                </c:pt>
                <c:pt idx="5">
                  <c:v>4</c:v>
                </c:pt>
                <c:pt idx="6">
                  <c:v>#N/A</c:v>
                </c:pt>
                <c:pt idx="7">
                  <c:v>4.7699999999999996</c:v>
                </c:pt>
                <c:pt idx="8">
                  <c:v>#N/A</c:v>
                </c:pt>
                <c:pt idx="9">
                  <c:v>5.89</c:v>
                </c:pt>
              </c:numCache>
            </c:numRef>
          </c:val>
          <c:extLst>
            <c:ext xmlns:c16="http://schemas.microsoft.com/office/drawing/2014/chart" uri="{C3380CC4-5D6E-409C-BE32-E72D297353CC}">
              <c16:uniqueId val="{00000009-04BD-4955-8A68-E1FB51A7FB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1273</c:v>
                </c:pt>
                <c:pt idx="5">
                  <c:v>1334</c:v>
                </c:pt>
                <c:pt idx="8">
                  <c:v>1358</c:v>
                </c:pt>
                <c:pt idx="11">
                  <c:v>1378</c:v>
                </c:pt>
                <c:pt idx="14">
                  <c:v>1395</c:v>
                </c:pt>
              </c:numCache>
            </c:numRef>
          </c:val>
          <c:extLst>
            <c:ext xmlns:c16="http://schemas.microsoft.com/office/drawing/2014/chart" uri="{C3380CC4-5D6E-409C-BE32-E72D297353CC}">
              <c16:uniqueId val="{00000000-F807-4CDD-8CB6-1E0D487635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1-F807-4CDD-8CB6-1E0D487635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77</c:v>
                </c:pt>
                <c:pt idx="3">
                  <c:v>124</c:v>
                </c:pt>
                <c:pt idx="6">
                  <c:v>107</c:v>
                </c:pt>
                <c:pt idx="9">
                  <c:v>103</c:v>
                </c:pt>
                <c:pt idx="12">
                  <c:v>103</c:v>
                </c:pt>
              </c:numCache>
            </c:numRef>
          </c:val>
          <c:extLst>
            <c:ext xmlns:c16="http://schemas.microsoft.com/office/drawing/2014/chart" uri="{C3380CC4-5D6E-409C-BE32-E72D297353CC}">
              <c16:uniqueId val="{00000002-F807-4CDD-8CB6-1E0D487635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88</c:v>
                </c:pt>
                <c:pt idx="3">
                  <c:v>75</c:v>
                </c:pt>
                <c:pt idx="6">
                  <c:v>87</c:v>
                </c:pt>
                <c:pt idx="9">
                  <c:v>92</c:v>
                </c:pt>
                <c:pt idx="12">
                  <c:v>99</c:v>
                </c:pt>
              </c:numCache>
            </c:numRef>
          </c:val>
          <c:extLst>
            <c:ext xmlns:c16="http://schemas.microsoft.com/office/drawing/2014/chart" uri="{C3380CC4-5D6E-409C-BE32-E72D297353CC}">
              <c16:uniqueId val="{00000003-F807-4CDD-8CB6-1E0D487635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874</c:v>
                </c:pt>
                <c:pt idx="3">
                  <c:v>972</c:v>
                </c:pt>
                <c:pt idx="6">
                  <c:v>953</c:v>
                </c:pt>
                <c:pt idx="9">
                  <c:v>915</c:v>
                </c:pt>
                <c:pt idx="12">
                  <c:v>930</c:v>
                </c:pt>
              </c:numCache>
            </c:numRef>
          </c:val>
          <c:extLst>
            <c:ext xmlns:c16="http://schemas.microsoft.com/office/drawing/2014/chart" uri="{C3380CC4-5D6E-409C-BE32-E72D297353CC}">
              <c16:uniqueId val="{00000004-F807-4CDD-8CB6-1E0D487635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07-4CDD-8CB6-1E0D487635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07-4CDD-8CB6-1E0D487635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1169</c:v>
                </c:pt>
                <c:pt idx="3">
                  <c:v>1220</c:v>
                </c:pt>
                <c:pt idx="6">
                  <c:v>1270</c:v>
                </c:pt>
                <c:pt idx="9">
                  <c:v>1316</c:v>
                </c:pt>
                <c:pt idx="12">
                  <c:v>1338</c:v>
                </c:pt>
              </c:numCache>
            </c:numRef>
          </c:val>
          <c:extLst>
            <c:ext xmlns:c16="http://schemas.microsoft.com/office/drawing/2014/chart" uri="{C3380CC4-5D6E-409C-BE32-E72D297353CC}">
              <c16:uniqueId val="{00000007-F807-4CDD-8CB6-1E0D487635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936</c:v>
                </c:pt>
                <c:pt idx="2">
                  <c:v>#N/A</c:v>
                </c:pt>
                <c:pt idx="3">
                  <c:v>#N/A</c:v>
                </c:pt>
                <c:pt idx="4">
                  <c:v>1058</c:v>
                </c:pt>
                <c:pt idx="5">
                  <c:v>#N/A</c:v>
                </c:pt>
                <c:pt idx="6">
                  <c:v>#N/A</c:v>
                </c:pt>
                <c:pt idx="7">
                  <c:v>1059</c:v>
                </c:pt>
                <c:pt idx="8">
                  <c:v>#N/A</c:v>
                </c:pt>
                <c:pt idx="9">
                  <c:v>#N/A</c:v>
                </c:pt>
                <c:pt idx="10">
                  <c:v>1048</c:v>
                </c:pt>
                <c:pt idx="11">
                  <c:v>#N/A</c:v>
                </c:pt>
                <c:pt idx="12">
                  <c:v>#N/A</c:v>
                </c:pt>
                <c:pt idx="13">
                  <c:v>1076</c:v>
                </c:pt>
                <c:pt idx="14">
                  <c:v>#N/A</c:v>
                </c:pt>
              </c:numCache>
            </c:numRef>
          </c:val>
          <c:smooth val="0"/>
          <c:extLst>
            <c:ext xmlns:c16="http://schemas.microsoft.com/office/drawing/2014/chart" uri="{C3380CC4-5D6E-409C-BE32-E72D297353CC}">
              <c16:uniqueId val="{00000008-F807-4CDD-8CB6-1E0D487635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17763</c:v>
                </c:pt>
                <c:pt idx="5">
                  <c:v>17658</c:v>
                </c:pt>
                <c:pt idx="8">
                  <c:v>17532</c:v>
                </c:pt>
                <c:pt idx="11">
                  <c:v>17365</c:v>
                </c:pt>
                <c:pt idx="14">
                  <c:v>17960</c:v>
                </c:pt>
              </c:numCache>
            </c:numRef>
          </c:val>
          <c:extLst>
            <c:ext xmlns:c16="http://schemas.microsoft.com/office/drawing/2014/chart" uri="{C3380CC4-5D6E-409C-BE32-E72D297353CC}">
              <c16:uniqueId val="{00000000-4593-4198-A40A-6A6A14B72C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188</c:v>
                </c:pt>
                <c:pt idx="5">
                  <c:v>2401</c:v>
                </c:pt>
                <c:pt idx="8">
                  <c:v>2417</c:v>
                </c:pt>
                <c:pt idx="11">
                  <c:v>2232</c:v>
                </c:pt>
                <c:pt idx="14">
                  <c:v>2290</c:v>
                </c:pt>
              </c:numCache>
            </c:numRef>
          </c:val>
          <c:extLst>
            <c:ext xmlns:c16="http://schemas.microsoft.com/office/drawing/2014/chart" uri="{C3380CC4-5D6E-409C-BE32-E72D297353CC}">
              <c16:uniqueId val="{00000001-4593-4198-A40A-6A6A14B72C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1594</c:v>
                </c:pt>
                <c:pt idx="5">
                  <c:v>1582</c:v>
                </c:pt>
                <c:pt idx="8">
                  <c:v>1647</c:v>
                </c:pt>
                <c:pt idx="11">
                  <c:v>1581</c:v>
                </c:pt>
                <c:pt idx="14">
                  <c:v>1411</c:v>
                </c:pt>
              </c:numCache>
            </c:numRef>
          </c:val>
          <c:extLst>
            <c:ext xmlns:c16="http://schemas.microsoft.com/office/drawing/2014/chart" uri="{C3380CC4-5D6E-409C-BE32-E72D297353CC}">
              <c16:uniqueId val="{00000002-4593-4198-A40A-6A6A14B72C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93-4198-A40A-6A6A14B72C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93-4198-A40A-6A6A14B72C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3</c:v>
                </c:pt>
                <c:pt idx="6">
                  <c:v>0</c:v>
                </c:pt>
                <c:pt idx="9">
                  <c:v>0</c:v>
                </c:pt>
                <c:pt idx="12">
                  <c:v>86</c:v>
                </c:pt>
              </c:numCache>
            </c:numRef>
          </c:val>
          <c:extLst>
            <c:ext xmlns:c16="http://schemas.microsoft.com/office/drawing/2014/chart" uri="{C3380CC4-5D6E-409C-BE32-E72D297353CC}">
              <c16:uniqueId val="{00000005-4593-4198-A40A-6A6A14B72C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2281</c:v>
                </c:pt>
                <c:pt idx="3">
                  <c:v>2124</c:v>
                </c:pt>
                <c:pt idx="6">
                  <c:v>2085</c:v>
                </c:pt>
                <c:pt idx="9">
                  <c:v>2121</c:v>
                </c:pt>
                <c:pt idx="12">
                  <c:v>1825</c:v>
                </c:pt>
              </c:numCache>
            </c:numRef>
          </c:val>
          <c:extLst>
            <c:ext xmlns:c16="http://schemas.microsoft.com/office/drawing/2014/chart" uri="{C3380CC4-5D6E-409C-BE32-E72D297353CC}">
              <c16:uniqueId val="{00000006-4593-4198-A40A-6A6A14B72C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658</c:v>
                </c:pt>
                <c:pt idx="3">
                  <c:v>727</c:v>
                </c:pt>
                <c:pt idx="6">
                  <c:v>670</c:v>
                </c:pt>
                <c:pt idx="9">
                  <c:v>671</c:v>
                </c:pt>
                <c:pt idx="12">
                  <c:v>710</c:v>
                </c:pt>
              </c:numCache>
            </c:numRef>
          </c:val>
          <c:extLst>
            <c:ext xmlns:c16="http://schemas.microsoft.com/office/drawing/2014/chart" uri="{C3380CC4-5D6E-409C-BE32-E72D297353CC}">
              <c16:uniqueId val="{00000007-4593-4198-A40A-6A6A14B72C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13000</c:v>
                </c:pt>
                <c:pt idx="3">
                  <c:v>12765</c:v>
                </c:pt>
                <c:pt idx="6">
                  <c:v>12608</c:v>
                </c:pt>
                <c:pt idx="9">
                  <c:v>12633</c:v>
                </c:pt>
                <c:pt idx="12">
                  <c:v>12410</c:v>
                </c:pt>
              </c:numCache>
            </c:numRef>
          </c:val>
          <c:extLst>
            <c:ext xmlns:c16="http://schemas.microsoft.com/office/drawing/2014/chart" uri="{C3380CC4-5D6E-409C-BE32-E72D297353CC}">
              <c16:uniqueId val="{00000008-4593-4198-A40A-6A6A14B72C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3343</c:v>
                </c:pt>
                <c:pt idx="3">
                  <c:v>3353</c:v>
                </c:pt>
                <c:pt idx="6">
                  <c:v>3119</c:v>
                </c:pt>
                <c:pt idx="9">
                  <c:v>2982</c:v>
                </c:pt>
                <c:pt idx="12">
                  <c:v>2801</c:v>
                </c:pt>
              </c:numCache>
            </c:numRef>
          </c:val>
          <c:extLst>
            <c:ext xmlns:c16="http://schemas.microsoft.com/office/drawing/2014/chart" uri="{C3380CC4-5D6E-409C-BE32-E72D297353CC}">
              <c16:uniqueId val="{00000009-4593-4198-A40A-6A6A14B72C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13969</c:v>
                </c:pt>
                <c:pt idx="3">
                  <c:v>14096</c:v>
                </c:pt>
                <c:pt idx="6">
                  <c:v>14052</c:v>
                </c:pt>
                <c:pt idx="9">
                  <c:v>14313</c:v>
                </c:pt>
                <c:pt idx="12">
                  <c:v>16101</c:v>
                </c:pt>
              </c:numCache>
            </c:numRef>
          </c:val>
          <c:extLst>
            <c:ext xmlns:c16="http://schemas.microsoft.com/office/drawing/2014/chart" uri="{C3380CC4-5D6E-409C-BE32-E72D297353CC}">
              <c16:uniqueId val="{0000000A-4593-4198-A40A-6A6A14B72C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13707</c:v>
                </c:pt>
                <c:pt idx="2">
                  <c:v>#N/A</c:v>
                </c:pt>
                <c:pt idx="3">
                  <c:v>#N/A</c:v>
                </c:pt>
                <c:pt idx="4">
                  <c:v>11426</c:v>
                </c:pt>
                <c:pt idx="5">
                  <c:v>#N/A</c:v>
                </c:pt>
                <c:pt idx="6">
                  <c:v>#N/A</c:v>
                </c:pt>
                <c:pt idx="7">
                  <c:v>10937</c:v>
                </c:pt>
                <c:pt idx="8">
                  <c:v>#N/A</c:v>
                </c:pt>
                <c:pt idx="9">
                  <c:v>#N/A</c:v>
                </c:pt>
                <c:pt idx="10">
                  <c:v>11543</c:v>
                </c:pt>
                <c:pt idx="11">
                  <c:v>#N/A</c:v>
                </c:pt>
                <c:pt idx="12">
                  <c:v>#N/A</c:v>
                </c:pt>
                <c:pt idx="13">
                  <c:v>12271</c:v>
                </c:pt>
                <c:pt idx="14">
                  <c:v>#N/A</c:v>
                </c:pt>
              </c:numCache>
            </c:numRef>
          </c:val>
          <c:smooth val="0"/>
          <c:extLst>
            <c:ext xmlns:c16="http://schemas.microsoft.com/office/drawing/2014/chart" uri="{C3380CC4-5D6E-409C-BE32-E72D297353CC}">
              <c16:uniqueId val="{0000000B-4593-4198-A40A-6A6A14B72C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858</c:v>
                </c:pt>
                <c:pt idx="1">
                  <c:v>804</c:v>
                </c:pt>
                <c:pt idx="2">
                  <c:v>602</c:v>
                </c:pt>
              </c:numCache>
            </c:numRef>
          </c:val>
          <c:extLst>
            <c:ext xmlns:c16="http://schemas.microsoft.com/office/drawing/2014/chart" uri="{C3380CC4-5D6E-409C-BE32-E72D297353CC}">
              <c16:uniqueId val="{00000000-C804-476A-ADFC-D2295E872D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c:v>
                </c:pt>
                <c:pt idx="1">
                  <c:v>45</c:v>
                </c:pt>
                <c:pt idx="2">
                  <c:v>26</c:v>
                </c:pt>
              </c:numCache>
            </c:numRef>
          </c:val>
          <c:extLst>
            <c:ext xmlns:c16="http://schemas.microsoft.com/office/drawing/2014/chart" uri="{C3380CC4-5D6E-409C-BE32-E72D297353CC}">
              <c16:uniqueId val="{00000001-C804-476A-ADFC-D2295E872D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438</c:v>
                </c:pt>
                <c:pt idx="1">
                  <c:v>450</c:v>
                </c:pt>
                <c:pt idx="2">
                  <c:v>419</c:v>
                </c:pt>
              </c:numCache>
            </c:numRef>
          </c:val>
          <c:extLst>
            <c:ext xmlns:c16="http://schemas.microsoft.com/office/drawing/2014/chart" uri="{C3380CC4-5D6E-409C-BE32-E72D297353CC}">
              <c16:uniqueId val="{00000002-C804-476A-ADFC-D2295E872D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元利償還金は増加の一途を辿っている。平成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年度以降に発債した臨時財政対策債の元利償還金等によるものである。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施設の集約化等の大型事業を予定していることから、元利償還金の増は続くと見込まれる。しかしながら、交付税算定率の高い起債等の有利な財源措置のある起債を優先して借入れることや、事業費の圧縮、実施時期の調整等による借入れの抑制は今後とも継続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これは石動駅周辺整備事業等の大型事業により、公共事業等債の発行が増加したことが主な要因である。また、債務負担行為に基づく支出予定額は、東部産業団地整備事業及び石動駅南周辺整備事業に係る支出予定額の減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百万円の減となった。これは大型事業実施のため財政調整基金を取り崩して対応したことが主な要因である。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今後は地方債の発行や基金の取り崩しを極力抑えるよう努める。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年度は、社会福祉事業基金をこども園大規模修繕事業のため取り崩したことなどにより、その他特定目的基金が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万円減少した。また、減債基金を繰上償還のため取り崩したことにより、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万円減少した。財政調整基金は、石動駅周辺整備事業等の大型事業のため取り崩したことにより、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今後もその他特定目的基金は積立目的に応じて適正に使用していく。財政調整基金や減債基金は取り崩しを抑え、将来に備える。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地域福祉基金：地域福祉に関する事業の推進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ふるさとおやべ応援基金：ふるさとおやべ応援寄附金を寄附を行った者の意向に沿った事業の財源に充当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庁舎整備基金：庁舎の大規模な補修及び改修等事業の資金に充当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スポーツ振興基金：スポーツ関係団体の活動を促進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社会福祉事業：福祉事業の資金に充当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ふるさとおやべ応援基金：寄附金の増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庁舎整備基金：庁舎耐震改修基本構想策定のため取り崩し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社会福祉事業基金：こども園大規模修繕事業のため取り崩し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基金の目的に合うように取り崩し、活用を続けていく。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石動駅周辺整備事業等の大型事業のため取り崩したことにより、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災害等に備え、基金残高をなるべく減少させないようにする。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元金充当のため取り崩したことにより、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令和５年度に地方債償還のピークを迎えるため、それまではこれ以上取り崩しをしないように努める。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財政力指数は上昇傾向にある。平成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法人の業績好調による市民税の増等により、税収が大きく上回った。それによって基準財政収入額が増となった。それに比して基準財政需要額は、微増程度に留まったため、財政力指数は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今後も引き続き、企業誘致や地場産業の発展、中小企業対策の推進を図るとともに、市内経済発展による税源の確保、徴収対策の強化等、更なる税収増に努める。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41</xdr:row>
      <xdr:rowOff>15875</xdr:rowOff>
    </xdr:to>
    <xdr:cxnSp macro="">
      <xdr:nvCxnSpPr>
        <xdr:cNvPr id="72" name="直線コネクタ 71"/>
        <xdr:cNvCxnSpPr/>
      </xdr:nvCxnSpPr>
      <xdr:spPr>
        <a:xfrm flipV="1">
          <a:off x="3225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56092</xdr:rowOff>
    </xdr:to>
    <xdr:cxnSp macro="">
      <xdr:nvCxnSpPr>
        <xdr:cNvPr id="75" name="直線コネクタ 74"/>
        <xdr:cNvCxnSpPr/>
      </xdr:nvCxnSpPr>
      <xdr:spPr>
        <a:xfrm flipV="1">
          <a:off x="2336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年度は地域活性化交付金の増などにより、一時的に経常収支比率が改善した。しかし平成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年度以降は、扶助費の増や公債費の増等により一般財源が増加し、比率が悪化している。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設の集約化に伴う大型整備事業が予定されており、公債費の増が見込まれる。それに対し、大型事業の実施年次を平準化するなど、将来の公債費負担の抑制に努める。また、施設の集約化によって経常的な維持管理費用の縮減を推し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60</xdr:row>
      <xdr:rowOff>170180</xdr:rowOff>
    </xdr:to>
    <xdr:cxnSp macro="">
      <xdr:nvCxnSpPr>
        <xdr:cNvPr id="130" name="直線コネクタ 129"/>
        <xdr:cNvCxnSpPr/>
      </xdr:nvCxnSpPr>
      <xdr:spPr>
        <a:xfrm>
          <a:off x="4114800" y="104233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54356</xdr:rowOff>
    </xdr:from>
    <xdr:to>
      <xdr:col>19</xdr:col>
      <xdr:colOff>133350</xdr:colOff>
      <xdr:row>60</xdr:row>
      <xdr:rowOff>136398</xdr:rowOff>
    </xdr:to>
    <xdr:cxnSp macro="">
      <xdr:nvCxnSpPr>
        <xdr:cNvPr id="133" name="直線コネクタ 132"/>
        <xdr:cNvCxnSpPr/>
      </xdr:nvCxnSpPr>
      <xdr:spPr>
        <a:xfrm>
          <a:off x="3225800" y="103413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54356</xdr:rowOff>
    </xdr:to>
    <xdr:cxnSp macro="">
      <xdr:nvCxnSpPr>
        <xdr:cNvPr id="136" name="直線コネクタ 135"/>
        <xdr:cNvCxnSpPr/>
      </xdr:nvCxnSpPr>
      <xdr:spPr>
        <a:xfrm>
          <a:off x="2336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54356</xdr:rowOff>
    </xdr:to>
    <xdr:cxnSp macro="">
      <xdr:nvCxnSpPr>
        <xdr:cNvPr id="139" name="直線コネクタ 138"/>
        <xdr:cNvCxnSpPr/>
      </xdr:nvCxnSpPr>
      <xdr:spPr>
        <a:xfrm flipV="1">
          <a:off x="1447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9" name="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0"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1" name="楕円 150"/>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2" name="テキスト ボックス 151"/>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3556</xdr:rowOff>
    </xdr:from>
    <xdr:to>
      <xdr:col>15</xdr:col>
      <xdr:colOff>133350</xdr:colOff>
      <xdr:row>60</xdr:row>
      <xdr:rowOff>105156</xdr:rowOff>
    </xdr:to>
    <xdr:sp macro="" textlink="">
      <xdr:nvSpPr>
        <xdr:cNvPr id="153" name="楕円 152"/>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115333</xdr:rowOff>
    </xdr:from>
    <xdr:ext cx="762000" cy="259045"/>
    <xdr:sp macro="" textlink="">
      <xdr:nvSpPr>
        <xdr:cNvPr id="154" name="テキスト ボックス 153"/>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5" name="楕円 154"/>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56" name="テキスト ボックス 155"/>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57" name="楕円 156"/>
        <xdr:cNvSpPr/>
      </xdr:nvSpPr>
      <xdr:spPr>
        <a:xfrm>
          <a:off x="1397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58" name="テキスト ボックス 157"/>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円減少した。その要因は、平成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大雪被害による除雪費用を含む維持補修費により増加していたことにある。しかし、施設の老朽化が進んでいることから、依然、維持補修費は増加していくものと予想される。対策として施設の集約化事業が進行しており、既存の保育所や社会教育施設等の老朽化した施設を順次、除却、譲渡する予定である。その後は維持補修費や物件費の減少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人件費についても、事業の見直しや事務の簡素化、事務量に見合った人員配置を行うことで、現行の条例定数内で適正な執行を行う。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47397</xdr:rowOff>
    </xdr:from>
    <xdr:to>
      <xdr:col>23</xdr:col>
      <xdr:colOff>133350</xdr:colOff>
      <xdr:row>82</xdr:row>
      <xdr:rowOff>75574</xdr:rowOff>
    </xdr:to>
    <xdr:cxnSp macro="">
      <xdr:nvCxnSpPr>
        <xdr:cNvPr id="193" name="直線コネクタ 192"/>
        <xdr:cNvCxnSpPr/>
      </xdr:nvCxnSpPr>
      <xdr:spPr>
        <a:xfrm flipV="1">
          <a:off x="4114800" y="14106297"/>
          <a:ext cx="8382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151299</xdr:rowOff>
    </xdr:from>
    <xdr:to>
      <xdr:col>19</xdr:col>
      <xdr:colOff>133350</xdr:colOff>
      <xdr:row>82</xdr:row>
      <xdr:rowOff>75574</xdr:rowOff>
    </xdr:to>
    <xdr:cxnSp macro="">
      <xdr:nvCxnSpPr>
        <xdr:cNvPr id="196" name="直線コネクタ 195"/>
        <xdr:cNvCxnSpPr/>
      </xdr:nvCxnSpPr>
      <xdr:spPr>
        <a:xfrm>
          <a:off x="3225800" y="14038749"/>
          <a:ext cx="889000" cy="9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151299</xdr:rowOff>
    </xdr:from>
    <xdr:to>
      <xdr:col>15</xdr:col>
      <xdr:colOff>82550</xdr:colOff>
      <xdr:row>81</xdr:row>
      <xdr:rowOff>160959</xdr:rowOff>
    </xdr:to>
    <xdr:cxnSp macro="">
      <xdr:nvCxnSpPr>
        <xdr:cNvPr id="199" name="直線コネクタ 198"/>
        <xdr:cNvCxnSpPr/>
      </xdr:nvCxnSpPr>
      <xdr:spPr>
        <a:xfrm flipV="1">
          <a:off x="2336800" y="14038749"/>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122867</xdr:rowOff>
    </xdr:from>
    <xdr:to>
      <xdr:col>11</xdr:col>
      <xdr:colOff>31750</xdr:colOff>
      <xdr:row>81</xdr:row>
      <xdr:rowOff>160959</xdr:rowOff>
    </xdr:to>
    <xdr:cxnSp macro="">
      <xdr:nvCxnSpPr>
        <xdr:cNvPr id="202" name="直線コネクタ 201"/>
        <xdr:cNvCxnSpPr/>
      </xdr:nvCxnSpPr>
      <xdr:spPr>
        <a:xfrm>
          <a:off x="1447800" y="14010317"/>
          <a:ext cx="889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168047</xdr:rowOff>
    </xdr:from>
    <xdr:to>
      <xdr:col>23</xdr:col>
      <xdr:colOff>184150</xdr:colOff>
      <xdr:row>82</xdr:row>
      <xdr:rowOff>98197</xdr:rowOff>
    </xdr:to>
    <xdr:sp macro="" textlink="">
      <xdr:nvSpPr>
        <xdr:cNvPr id="212" name="楕円 211"/>
        <xdr:cNvSpPr/>
      </xdr:nvSpPr>
      <xdr:spPr>
        <a:xfrm>
          <a:off x="4902200" y="14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13124</xdr:rowOff>
    </xdr:from>
    <xdr:ext cx="762000" cy="259045"/>
    <xdr:sp macro="" textlink="">
      <xdr:nvSpPr>
        <xdr:cNvPr id="213" name="人件費・物件費等の状況該当値テキスト"/>
        <xdr:cNvSpPr txBox="1"/>
      </xdr:nvSpPr>
      <xdr:spPr>
        <a:xfrm>
          <a:off x="5041900" y="1390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24774</xdr:rowOff>
    </xdr:from>
    <xdr:to>
      <xdr:col>19</xdr:col>
      <xdr:colOff>184150</xdr:colOff>
      <xdr:row>82</xdr:row>
      <xdr:rowOff>126374</xdr:rowOff>
    </xdr:to>
    <xdr:sp macro="" textlink="">
      <xdr:nvSpPr>
        <xdr:cNvPr id="214" name="楕円 213"/>
        <xdr:cNvSpPr/>
      </xdr:nvSpPr>
      <xdr:spPr>
        <a:xfrm>
          <a:off x="4064000" y="14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136551</xdr:rowOff>
    </xdr:from>
    <xdr:ext cx="736600" cy="259045"/>
    <xdr:sp macro="" textlink="">
      <xdr:nvSpPr>
        <xdr:cNvPr id="215" name="テキスト ボックス 214"/>
        <xdr:cNvSpPr txBox="1"/>
      </xdr:nvSpPr>
      <xdr:spPr>
        <a:xfrm>
          <a:off x="3733800" y="1385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100499</xdr:rowOff>
    </xdr:from>
    <xdr:to>
      <xdr:col>15</xdr:col>
      <xdr:colOff>133350</xdr:colOff>
      <xdr:row>82</xdr:row>
      <xdr:rowOff>30649</xdr:rowOff>
    </xdr:to>
    <xdr:sp macro="" textlink="">
      <xdr:nvSpPr>
        <xdr:cNvPr id="216" name="楕円 215"/>
        <xdr:cNvSpPr/>
      </xdr:nvSpPr>
      <xdr:spPr>
        <a:xfrm>
          <a:off x="3175000" y="139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40826</xdr:rowOff>
    </xdr:from>
    <xdr:ext cx="762000" cy="259045"/>
    <xdr:sp macro="" textlink="">
      <xdr:nvSpPr>
        <xdr:cNvPr id="217" name="テキスト ボックス 216"/>
        <xdr:cNvSpPr txBox="1"/>
      </xdr:nvSpPr>
      <xdr:spPr>
        <a:xfrm>
          <a:off x="2844800" y="1375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110159</xdr:rowOff>
    </xdr:from>
    <xdr:to>
      <xdr:col>11</xdr:col>
      <xdr:colOff>82550</xdr:colOff>
      <xdr:row>82</xdr:row>
      <xdr:rowOff>40309</xdr:rowOff>
    </xdr:to>
    <xdr:sp macro="" textlink="">
      <xdr:nvSpPr>
        <xdr:cNvPr id="218" name="楕円 217"/>
        <xdr:cNvSpPr/>
      </xdr:nvSpPr>
      <xdr:spPr>
        <a:xfrm>
          <a:off x="2286000" y="139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50486</xdr:rowOff>
    </xdr:from>
    <xdr:ext cx="762000" cy="259045"/>
    <xdr:sp macro="" textlink="">
      <xdr:nvSpPr>
        <xdr:cNvPr id="219" name="テキスト ボックス 218"/>
        <xdr:cNvSpPr txBox="1"/>
      </xdr:nvSpPr>
      <xdr:spPr>
        <a:xfrm>
          <a:off x="1955800" y="1376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72067</xdr:rowOff>
    </xdr:from>
    <xdr:to>
      <xdr:col>7</xdr:col>
      <xdr:colOff>31750</xdr:colOff>
      <xdr:row>82</xdr:row>
      <xdr:rowOff>2217</xdr:rowOff>
    </xdr:to>
    <xdr:sp macro="" textlink="">
      <xdr:nvSpPr>
        <xdr:cNvPr id="220" name="楕円 219"/>
        <xdr:cNvSpPr/>
      </xdr:nvSpPr>
      <xdr:spPr>
        <a:xfrm>
          <a:off x="1397000" y="139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12394</xdr:rowOff>
    </xdr:from>
    <xdr:ext cx="762000" cy="259045"/>
    <xdr:sp macro="" textlink="">
      <xdr:nvSpPr>
        <xdr:cNvPr id="221" name="テキスト ボックス 220"/>
        <xdr:cNvSpPr txBox="1"/>
      </xdr:nvSpPr>
      <xdr:spPr>
        <a:xfrm>
          <a:off x="1066800" y="1372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上昇傾向にあるものの、類似団体、全国市平均と比較すると依然として大きく下回っている。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今後も引き続き、事業の見直し、事務の簡素化や合理化、ノー残業デーの徹底や振替休日の適切な取得等により、時間外勤務手当の削減を図る。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117122</xdr:rowOff>
    </xdr:from>
    <xdr:to>
      <xdr:col>81</xdr:col>
      <xdr:colOff>44450</xdr:colOff>
      <xdr:row>89</xdr:row>
      <xdr:rowOff>96661</xdr:rowOff>
    </xdr:to>
    <xdr:cxnSp macro="">
      <xdr:nvCxnSpPr>
        <xdr:cNvPr id="250" name="直線コネクタ 249"/>
        <xdr:cNvCxnSpPr/>
      </xdr:nvCxnSpPr>
      <xdr:spPr>
        <a:xfrm flipV="1">
          <a:off x="17018000" y="14176022"/>
          <a:ext cx="0" cy="117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1"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2" name="直線コネクタ 251"/>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32049</xdr:rowOff>
    </xdr:from>
    <xdr:ext cx="762000" cy="259045"/>
    <xdr:sp macro="" textlink="">
      <xdr:nvSpPr>
        <xdr:cNvPr id="253" name="給与水準   （国との比較）最大値テキスト"/>
        <xdr:cNvSpPr txBox="1"/>
      </xdr:nvSpPr>
      <xdr:spPr>
        <a:xfrm>
          <a:off x="17106900" y="139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117122</xdr:rowOff>
    </xdr:from>
    <xdr:to>
      <xdr:col>81</xdr:col>
      <xdr:colOff>133350</xdr:colOff>
      <xdr:row>82</xdr:row>
      <xdr:rowOff>117122</xdr:rowOff>
    </xdr:to>
    <xdr:cxnSp macro="">
      <xdr:nvCxnSpPr>
        <xdr:cNvPr id="254" name="直線コネクタ 253"/>
        <xdr:cNvCxnSpPr/>
      </xdr:nvCxnSpPr>
      <xdr:spPr>
        <a:xfrm>
          <a:off x="16929100" y="1417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157339</xdr:rowOff>
    </xdr:to>
    <xdr:cxnSp macro="">
      <xdr:nvCxnSpPr>
        <xdr:cNvPr id="255" name="直線コネクタ 254"/>
        <xdr:cNvCxnSpPr/>
      </xdr:nvCxnSpPr>
      <xdr:spPr>
        <a:xfrm>
          <a:off x="16179800" y="141760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26105</xdr:rowOff>
    </xdr:to>
    <xdr:cxnSp macro="">
      <xdr:nvCxnSpPr>
        <xdr:cNvPr id="258" name="直線コネクタ 257"/>
        <xdr:cNvCxnSpPr/>
      </xdr:nvCxnSpPr>
      <xdr:spPr>
        <a:xfrm flipV="1">
          <a:off x="15290800" y="1417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83</xdr:row>
      <xdr:rowOff>26105</xdr:rowOff>
    </xdr:to>
    <xdr:cxnSp macro="">
      <xdr:nvCxnSpPr>
        <xdr:cNvPr id="261" name="直線コネクタ 260"/>
        <xdr:cNvCxnSpPr/>
      </xdr:nvCxnSpPr>
      <xdr:spPr>
        <a:xfrm>
          <a:off x="14401800" y="141492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23989</xdr:rowOff>
    </xdr:from>
    <xdr:to>
      <xdr:col>73</xdr:col>
      <xdr:colOff>44450</xdr:colOff>
      <xdr:row>86</xdr:row>
      <xdr:rowOff>125589</xdr:rowOff>
    </xdr:to>
    <xdr:sp macro="" textlink="">
      <xdr:nvSpPr>
        <xdr:cNvPr id="262" name="フローチャート: 判断 261"/>
        <xdr:cNvSpPr/>
      </xdr:nvSpPr>
      <xdr:spPr>
        <a:xfrm>
          <a:off x="15240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63" name="テキスト ボックス 262"/>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138289</xdr:rowOff>
    </xdr:from>
    <xdr:to>
      <xdr:col>68</xdr:col>
      <xdr:colOff>152400</xdr:colOff>
      <xdr:row>82</xdr:row>
      <xdr:rowOff>90311</xdr:rowOff>
    </xdr:to>
    <xdr:cxnSp macro="">
      <xdr:nvCxnSpPr>
        <xdr:cNvPr id="264" name="直線コネクタ 263"/>
        <xdr:cNvCxnSpPr/>
      </xdr:nvCxnSpPr>
      <xdr:spPr>
        <a:xfrm>
          <a:off x="13512800" y="13854289"/>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67" name="フローチャート: 判断 266"/>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68" name="テキスト ボックス 267"/>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4" name="楕円 273"/>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27816</xdr:rowOff>
    </xdr:from>
    <xdr:ext cx="762000" cy="259045"/>
    <xdr:sp macro="" textlink="">
      <xdr:nvSpPr>
        <xdr:cNvPr id="275" name="給与水準   （国との比較）該当値テキスト"/>
        <xdr:cNvSpPr txBox="1"/>
      </xdr:nvSpPr>
      <xdr:spPr>
        <a:xfrm>
          <a:off x="17106900" y="1408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76" name="楕円 275"/>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77" name="テキスト ボックス 276"/>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78" name="楕円 277"/>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79" name="テキスト ボックス 278"/>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0" name="楕円 279"/>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1" name="テキスト ボックス 280"/>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2" name="楕円 281"/>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3" name="テキスト ボックス 282"/>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年度に比べて若干上昇したが、依然として類似団体平均値や全国平均を下回っている。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近年は新規採用職員として社会人経験者を積極的に採用するなど、効率的な人材活用を試みている。今後も定められた人数の中で、適正な職員数の確保に努める。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5" name="直線コネクタ 314"/>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18"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19" name="直線コネクタ 318"/>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100421</xdr:rowOff>
    </xdr:to>
    <xdr:cxnSp macro="">
      <xdr:nvCxnSpPr>
        <xdr:cNvPr id="320" name="直線コネクタ 319"/>
        <xdr:cNvCxnSpPr/>
      </xdr:nvCxnSpPr>
      <xdr:spPr>
        <a:xfrm>
          <a:off x="16179800" y="10539912"/>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81462</xdr:rowOff>
    </xdr:to>
    <xdr:cxnSp macro="">
      <xdr:nvCxnSpPr>
        <xdr:cNvPr id="323" name="直線コネクタ 322"/>
        <xdr:cNvCxnSpPr/>
      </xdr:nvCxnSpPr>
      <xdr:spPr>
        <a:xfrm>
          <a:off x="15290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76291</xdr:rowOff>
    </xdr:to>
    <xdr:cxnSp macro="">
      <xdr:nvCxnSpPr>
        <xdr:cNvPr id="326" name="直線コネクタ 325"/>
        <xdr:cNvCxnSpPr/>
      </xdr:nvCxnSpPr>
      <xdr:spPr>
        <a:xfrm flipV="1">
          <a:off x="14401800" y="105278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76291</xdr:rowOff>
    </xdr:to>
    <xdr:cxnSp macro="">
      <xdr:nvCxnSpPr>
        <xdr:cNvPr id="329" name="直線コネクタ 328"/>
        <xdr:cNvCxnSpPr/>
      </xdr:nvCxnSpPr>
      <xdr:spPr>
        <a:xfrm>
          <a:off x="13512800" y="105157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0" name="フローチャート: 判断 329"/>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1" name="テキスト ボックス 330"/>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2" name="フローチャート: 判断 331"/>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3" name="テキスト ボックス 332"/>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49621</xdr:rowOff>
    </xdr:from>
    <xdr:to>
      <xdr:col>81</xdr:col>
      <xdr:colOff>95250</xdr:colOff>
      <xdr:row>61</xdr:row>
      <xdr:rowOff>151221</xdr:rowOff>
    </xdr:to>
    <xdr:sp macro="" textlink="">
      <xdr:nvSpPr>
        <xdr:cNvPr id="339" name="楕円 338"/>
        <xdr:cNvSpPr/>
      </xdr:nvSpPr>
      <xdr:spPr>
        <a:xfrm>
          <a:off x="169672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66148</xdr:rowOff>
    </xdr:from>
    <xdr:ext cx="762000" cy="259045"/>
    <xdr:sp macro="" textlink="">
      <xdr:nvSpPr>
        <xdr:cNvPr id="340" name="定員管理の状況該当値テキスト"/>
        <xdr:cNvSpPr txBox="1"/>
      </xdr:nvSpPr>
      <xdr:spPr>
        <a:xfrm>
          <a:off x="17106900" y="1035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1" name="楕円 340"/>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142439</xdr:rowOff>
    </xdr:from>
    <xdr:ext cx="736600" cy="259045"/>
    <xdr:sp macro="" textlink="">
      <xdr:nvSpPr>
        <xdr:cNvPr id="342" name="テキスト ボックス 341"/>
        <xdr:cNvSpPr txBox="1"/>
      </xdr:nvSpPr>
      <xdr:spPr>
        <a:xfrm>
          <a:off x="15798800" y="1025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18597</xdr:rowOff>
    </xdr:from>
    <xdr:to>
      <xdr:col>73</xdr:col>
      <xdr:colOff>44450</xdr:colOff>
      <xdr:row>61</xdr:row>
      <xdr:rowOff>120197</xdr:rowOff>
    </xdr:to>
    <xdr:sp macro="" textlink="">
      <xdr:nvSpPr>
        <xdr:cNvPr id="343" name="楕円 342"/>
        <xdr:cNvSpPr/>
      </xdr:nvSpPr>
      <xdr:spPr>
        <a:xfrm>
          <a:off x="15240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44" name="テキスト ボックス 343"/>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25491</xdr:rowOff>
    </xdr:from>
    <xdr:to>
      <xdr:col>68</xdr:col>
      <xdr:colOff>203200</xdr:colOff>
      <xdr:row>61</xdr:row>
      <xdr:rowOff>127091</xdr:rowOff>
    </xdr:to>
    <xdr:sp macro="" textlink="">
      <xdr:nvSpPr>
        <xdr:cNvPr id="345" name="楕円 344"/>
        <xdr:cNvSpPr/>
      </xdr:nvSpPr>
      <xdr:spPr>
        <a:xfrm>
          <a:off x="14351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46" name="テキスト ボックス 345"/>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47" name="楕円 346"/>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118308</xdr:rowOff>
    </xdr:from>
    <xdr:ext cx="762000" cy="259045"/>
    <xdr:sp macro="" textlink="">
      <xdr:nvSpPr>
        <xdr:cNvPr id="348" name="テキスト ボックス 347"/>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臨時財政対策債の本償還が開始したこと等により、単年度では実質交際費比率が増加したが、３ヶ年平均では横ばいとなった。依然として、類似団体平均値、全国平均、県平均よりも高い比率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今後、令和６年度にピークを迎え、実質公債費比率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％となる見込である。これらピークを過ぎた後は、大型事業の実施を抑制し、地方債の借入れ総額が増加しないように努める。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7" name="直線コネクタ 376"/>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78"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79" name="直線コネクタ 378"/>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0"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1" name="直線コネクタ 380"/>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22860</xdr:rowOff>
    </xdr:to>
    <xdr:cxnSp macro="">
      <xdr:nvCxnSpPr>
        <xdr:cNvPr id="382" name="直線コネクタ 381"/>
        <xdr:cNvCxnSpPr/>
      </xdr:nvCxnSpPr>
      <xdr:spPr>
        <a:xfrm>
          <a:off x="16179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4" name="フローチャート: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22860</xdr:rowOff>
    </xdr:to>
    <xdr:cxnSp macro="">
      <xdr:nvCxnSpPr>
        <xdr:cNvPr id="385" name="直線コネクタ 384"/>
        <xdr:cNvCxnSpPr/>
      </xdr:nvCxnSpPr>
      <xdr:spPr>
        <a:xfrm>
          <a:off x="15290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6" name="フローチャート: 判断 38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7" name="テキスト ボックス 38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162137</xdr:rowOff>
    </xdr:to>
    <xdr:cxnSp macro="">
      <xdr:nvCxnSpPr>
        <xdr:cNvPr id="388" name="直線コネクタ 387"/>
        <xdr:cNvCxnSpPr/>
      </xdr:nvCxnSpPr>
      <xdr:spPr>
        <a:xfrm>
          <a:off x="14401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9" name="フローチャート: 判断 388"/>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0" name="テキスト ボックス 38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162137</xdr:rowOff>
    </xdr:to>
    <xdr:cxnSp macro="">
      <xdr:nvCxnSpPr>
        <xdr:cNvPr id="391" name="直線コネクタ 390"/>
        <xdr:cNvCxnSpPr/>
      </xdr:nvCxnSpPr>
      <xdr:spPr>
        <a:xfrm flipV="1">
          <a:off x="13512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2" name="フローチャート: 判断 391"/>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3" name="テキスト ボックス 392"/>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4" name="フローチャート: 判断 393"/>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5" name="テキスト ボックス 394"/>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1" name="楕円 400"/>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2"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3" name="楕円 402"/>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4" name="テキスト ボックス 403"/>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5" name="楕円 404"/>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6" name="テキスト ボックス 405"/>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7" name="楕円 406"/>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8" name="テキスト ボックス 407"/>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9" name="楕円 408"/>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10" name="テキスト ボックス 409"/>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年度は税収の増により将来負担比率の改善がみられたものの、平成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再び増加傾向にある。これは、石動駅周辺整備事業等の大型事業により地方債残高が増加したことが一つの原因である。また、これらの事業は財政調整基金を取り崩して対応したため、充当可能基金額が減少している。今後も大型事業に係る公債費の増は続いていく。既に計画されている大型事業も、事業内容の見直しや実施時期の平準化によって借入れ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39" name="直線コネクタ 438"/>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0"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1" name="直線コネクタ 440"/>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98975</xdr:rowOff>
    </xdr:from>
    <xdr:to>
      <xdr:col>81</xdr:col>
      <xdr:colOff>44450</xdr:colOff>
      <xdr:row>22</xdr:row>
      <xdr:rowOff>1524</xdr:rowOff>
    </xdr:to>
    <xdr:cxnSp macro="">
      <xdr:nvCxnSpPr>
        <xdr:cNvPr id="444" name="直線コネクタ 443"/>
        <xdr:cNvCxnSpPr/>
      </xdr:nvCxnSpPr>
      <xdr:spPr>
        <a:xfrm>
          <a:off x="16179800" y="3699425"/>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5"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6" name="フローチャート: 判断 445"/>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34629</xdr:rowOff>
    </xdr:from>
    <xdr:to>
      <xdr:col>77</xdr:col>
      <xdr:colOff>44450</xdr:colOff>
      <xdr:row>21</xdr:row>
      <xdr:rowOff>98975</xdr:rowOff>
    </xdr:to>
    <xdr:cxnSp macro="">
      <xdr:nvCxnSpPr>
        <xdr:cNvPr id="447" name="直線コネクタ 446"/>
        <xdr:cNvCxnSpPr/>
      </xdr:nvCxnSpPr>
      <xdr:spPr>
        <a:xfrm>
          <a:off x="15290800" y="363507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34629</xdr:rowOff>
    </xdr:from>
    <xdr:to>
      <xdr:col>72</xdr:col>
      <xdr:colOff>203200</xdr:colOff>
      <xdr:row>21</xdr:row>
      <xdr:rowOff>92540</xdr:rowOff>
    </xdr:to>
    <xdr:cxnSp macro="">
      <xdr:nvCxnSpPr>
        <xdr:cNvPr id="450" name="直線コネクタ 449"/>
        <xdr:cNvCxnSpPr/>
      </xdr:nvCxnSpPr>
      <xdr:spPr>
        <a:xfrm flipV="1">
          <a:off x="14401800" y="3635079"/>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1" name="フローチャート: 判断 450"/>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2" name="テキスト ボックス 451"/>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92540</xdr:rowOff>
    </xdr:from>
    <xdr:to>
      <xdr:col>68</xdr:col>
      <xdr:colOff>152400</xdr:colOff>
      <xdr:row>23</xdr:row>
      <xdr:rowOff>35179</xdr:rowOff>
    </xdr:to>
    <xdr:cxnSp macro="">
      <xdr:nvCxnSpPr>
        <xdr:cNvPr id="453" name="直線コネクタ 452"/>
        <xdr:cNvCxnSpPr/>
      </xdr:nvCxnSpPr>
      <xdr:spPr>
        <a:xfrm flipV="1">
          <a:off x="13512800" y="3692990"/>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4" name="フローチャート: 判断 453"/>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5" name="テキスト ボックス 454"/>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6" name="フローチャート: 判断 455"/>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7" name="テキスト ボックス 456"/>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122174</xdr:rowOff>
    </xdr:from>
    <xdr:to>
      <xdr:col>81</xdr:col>
      <xdr:colOff>95250</xdr:colOff>
      <xdr:row>22</xdr:row>
      <xdr:rowOff>52324</xdr:rowOff>
    </xdr:to>
    <xdr:sp macro="" textlink="">
      <xdr:nvSpPr>
        <xdr:cNvPr id="463" name="楕円 462"/>
        <xdr:cNvSpPr/>
      </xdr:nvSpPr>
      <xdr:spPr>
        <a:xfrm>
          <a:off x="16967200" y="37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94251</xdr:rowOff>
    </xdr:from>
    <xdr:ext cx="762000" cy="259045"/>
    <xdr:sp macro="" textlink="">
      <xdr:nvSpPr>
        <xdr:cNvPr id="464" name="将来負担の状況該当値テキスト"/>
        <xdr:cNvSpPr txBox="1"/>
      </xdr:nvSpPr>
      <xdr:spPr>
        <a:xfrm>
          <a:off x="17106900" y="369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48175</xdr:rowOff>
    </xdr:from>
    <xdr:to>
      <xdr:col>77</xdr:col>
      <xdr:colOff>95250</xdr:colOff>
      <xdr:row>21</xdr:row>
      <xdr:rowOff>149775</xdr:rowOff>
    </xdr:to>
    <xdr:sp macro="" textlink="">
      <xdr:nvSpPr>
        <xdr:cNvPr id="465" name="楕円 464"/>
        <xdr:cNvSpPr/>
      </xdr:nvSpPr>
      <xdr:spPr>
        <a:xfrm>
          <a:off x="16129000" y="36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134552</xdr:rowOff>
    </xdr:from>
    <xdr:ext cx="736600" cy="259045"/>
    <xdr:sp macro="" textlink="">
      <xdr:nvSpPr>
        <xdr:cNvPr id="466" name="テキスト ボックス 465"/>
        <xdr:cNvSpPr txBox="1"/>
      </xdr:nvSpPr>
      <xdr:spPr>
        <a:xfrm>
          <a:off x="15798800" y="373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155279</xdr:rowOff>
    </xdr:from>
    <xdr:to>
      <xdr:col>73</xdr:col>
      <xdr:colOff>44450</xdr:colOff>
      <xdr:row>21</xdr:row>
      <xdr:rowOff>85429</xdr:rowOff>
    </xdr:to>
    <xdr:sp macro="" textlink="">
      <xdr:nvSpPr>
        <xdr:cNvPr id="467" name="楕円 466"/>
        <xdr:cNvSpPr/>
      </xdr:nvSpPr>
      <xdr:spPr>
        <a:xfrm>
          <a:off x="15240000" y="35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70206</xdr:rowOff>
    </xdr:from>
    <xdr:ext cx="762000" cy="259045"/>
    <xdr:sp macro="" textlink="">
      <xdr:nvSpPr>
        <xdr:cNvPr id="468" name="テキスト ボックス 467"/>
        <xdr:cNvSpPr txBox="1"/>
      </xdr:nvSpPr>
      <xdr:spPr>
        <a:xfrm>
          <a:off x="14909800" y="36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41740</xdr:rowOff>
    </xdr:from>
    <xdr:to>
      <xdr:col>68</xdr:col>
      <xdr:colOff>203200</xdr:colOff>
      <xdr:row>21</xdr:row>
      <xdr:rowOff>143340</xdr:rowOff>
    </xdr:to>
    <xdr:sp macro="" textlink="">
      <xdr:nvSpPr>
        <xdr:cNvPr id="469" name="楕円 468"/>
        <xdr:cNvSpPr/>
      </xdr:nvSpPr>
      <xdr:spPr>
        <a:xfrm>
          <a:off x="14351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128117</xdr:rowOff>
    </xdr:from>
    <xdr:ext cx="762000" cy="259045"/>
    <xdr:sp macro="" textlink="">
      <xdr:nvSpPr>
        <xdr:cNvPr id="470" name="テキスト ボックス 469"/>
        <xdr:cNvSpPr txBox="1"/>
      </xdr:nvSpPr>
      <xdr:spPr>
        <a:xfrm>
          <a:off x="14020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155829</xdr:rowOff>
    </xdr:from>
    <xdr:to>
      <xdr:col>64</xdr:col>
      <xdr:colOff>152400</xdr:colOff>
      <xdr:row>23</xdr:row>
      <xdr:rowOff>85979</xdr:rowOff>
    </xdr:to>
    <xdr:sp macro="" textlink="">
      <xdr:nvSpPr>
        <xdr:cNvPr id="471" name="楕円 470"/>
        <xdr:cNvSpPr/>
      </xdr:nvSpPr>
      <xdr:spPr>
        <a:xfrm>
          <a:off x="13462000" y="39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70756</xdr:rowOff>
    </xdr:from>
    <xdr:ext cx="762000" cy="259045"/>
    <xdr:sp macro="" textlink="">
      <xdr:nvSpPr>
        <xdr:cNvPr id="472" name="テキスト ボックス 471"/>
        <xdr:cNvSpPr txBox="1"/>
      </xdr:nvSpPr>
      <xdr:spPr>
        <a:xfrm>
          <a:off x="13131800" y="40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類似団体、全国平均、県平均と比較すると、経常収支比率は低くなっている。その要因は、行財政改革の取り組みにより職員数を削減したこと、消防業務を一部事務組合で行っていることなどである。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今後も、引き続き職員数の適正化を計るとともに、事業の見直し、事務の簡素化、合理化、ノー残業デーの徹底や振替休日の適切な取得等により、時間外勤務手当の削減を図る。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108712</xdr:rowOff>
    </xdr:from>
    <xdr:to>
      <xdr:col>24</xdr:col>
      <xdr:colOff>25400</xdr:colOff>
      <xdr:row>34</xdr:row>
      <xdr:rowOff>136144</xdr:rowOff>
    </xdr:to>
    <xdr:cxnSp macro="">
      <xdr:nvCxnSpPr>
        <xdr:cNvPr id="64" name="直線コネクタ 63"/>
        <xdr:cNvCxnSpPr/>
      </xdr:nvCxnSpPr>
      <xdr:spPr>
        <a:xfrm flipV="1">
          <a:off x="3987800" y="59380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34</xdr:row>
      <xdr:rowOff>136144</xdr:rowOff>
    </xdr:to>
    <xdr:cxnSp macro="">
      <xdr:nvCxnSpPr>
        <xdr:cNvPr id="67" name="直線コネクタ 66"/>
        <xdr:cNvCxnSpPr/>
      </xdr:nvCxnSpPr>
      <xdr:spPr>
        <a:xfrm>
          <a:off x="3098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34</xdr:row>
      <xdr:rowOff>117856</xdr:rowOff>
    </xdr:to>
    <xdr:cxnSp macro="">
      <xdr:nvCxnSpPr>
        <xdr:cNvPr id="70" name="直線コネクタ 69"/>
        <xdr:cNvCxnSpPr/>
      </xdr:nvCxnSpPr>
      <xdr:spPr>
        <a:xfrm>
          <a:off x="2209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99568</xdr:rowOff>
    </xdr:from>
    <xdr:to>
      <xdr:col>11</xdr:col>
      <xdr:colOff>9525</xdr:colOff>
      <xdr:row>35</xdr:row>
      <xdr:rowOff>56134</xdr:rowOff>
    </xdr:to>
    <xdr:cxnSp macro="">
      <xdr:nvCxnSpPr>
        <xdr:cNvPr id="73" name="直線コネクタ 72"/>
        <xdr:cNvCxnSpPr/>
      </xdr:nvCxnSpPr>
      <xdr:spPr>
        <a:xfrm flipV="1">
          <a:off x="1320800" y="59288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57912</xdr:rowOff>
    </xdr:from>
    <xdr:to>
      <xdr:col>24</xdr:col>
      <xdr:colOff>76200</xdr:colOff>
      <xdr:row>34</xdr:row>
      <xdr:rowOff>159512</xdr:rowOff>
    </xdr:to>
    <xdr:sp macro="" textlink="">
      <xdr:nvSpPr>
        <xdr:cNvPr id="83" name="楕円 82"/>
        <xdr:cNvSpPr/>
      </xdr:nvSpPr>
      <xdr:spPr>
        <a:xfrm>
          <a:off x="4775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74439</xdr:rowOff>
    </xdr:from>
    <xdr:ext cx="762000" cy="259045"/>
    <xdr:sp macro="" textlink="">
      <xdr:nvSpPr>
        <xdr:cNvPr id="84" name="人件費該当値テキスト"/>
        <xdr:cNvSpPr txBox="1"/>
      </xdr:nvSpPr>
      <xdr:spPr>
        <a:xfrm>
          <a:off x="4914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85344</xdr:rowOff>
    </xdr:from>
    <xdr:to>
      <xdr:col>20</xdr:col>
      <xdr:colOff>38100</xdr:colOff>
      <xdr:row>35</xdr:row>
      <xdr:rowOff>15494</xdr:rowOff>
    </xdr:to>
    <xdr:sp macro="" textlink="">
      <xdr:nvSpPr>
        <xdr:cNvPr id="85" name="楕円 84"/>
        <xdr:cNvSpPr/>
      </xdr:nvSpPr>
      <xdr:spPr>
        <a:xfrm>
          <a:off x="3937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25671</xdr:rowOff>
    </xdr:from>
    <xdr:ext cx="736600" cy="259045"/>
    <xdr:sp macro="" textlink="">
      <xdr:nvSpPr>
        <xdr:cNvPr id="86" name="テキスト ボックス 85"/>
        <xdr:cNvSpPr txBox="1"/>
      </xdr:nvSpPr>
      <xdr:spPr>
        <a:xfrm>
          <a:off x="3606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67056</xdr:rowOff>
    </xdr:from>
    <xdr:to>
      <xdr:col>15</xdr:col>
      <xdr:colOff>149225</xdr:colOff>
      <xdr:row>34</xdr:row>
      <xdr:rowOff>168656</xdr:rowOff>
    </xdr:to>
    <xdr:sp macro="" textlink="">
      <xdr:nvSpPr>
        <xdr:cNvPr id="87" name="楕円 86"/>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7383</xdr:rowOff>
    </xdr:from>
    <xdr:ext cx="762000" cy="259045"/>
    <xdr:sp macro="" textlink="">
      <xdr:nvSpPr>
        <xdr:cNvPr id="88" name="テキスト ボックス 87"/>
        <xdr:cNvSpPr txBox="1"/>
      </xdr:nvSpPr>
      <xdr:spPr>
        <a:xfrm>
          <a:off x="2717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48768</xdr:rowOff>
    </xdr:from>
    <xdr:to>
      <xdr:col>11</xdr:col>
      <xdr:colOff>60325</xdr:colOff>
      <xdr:row>34</xdr:row>
      <xdr:rowOff>150368</xdr:rowOff>
    </xdr:to>
    <xdr:sp macro="" textlink="">
      <xdr:nvSpPr>
        <xdr:cNvPr id="89" name="楕円 88"/>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160545</xdr:rowOff>
    </xdr:from>
    <xdr:ext cx="762000" cy="259045"/>
    <xdr:sp macro="" textlink="">
      <xdr:nvSpPr>
        <xdr:cNvPr id="90" name="テキスト ボックス 89"/>
        <xdr:cNvSpPr txBox="1"/>
      </xdr:nvSpPr>
      <xdr:spPr>
        <a:xfrm>
          <a:off x="1828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物件費の比率が大きくなった。要因は、学校給食センター調理等業務委託費の増、総合行政システム改元対応に係る委託費の増などである。これにより、類似団体を上回る比率となったが、現在進行中である施設の集約化により委託料等の減が見込まれる。今後とも、事業の見直し、施設の集約化検討により、物件費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127000</xdr:rowOff>
    </xdr:to>
    <xdr:cxnSp macro="">
      <xdr:nvCxnSpPr>
        <xdr:cNvPr id="125" name="直線コネクタ 124"/>
        <xdr:cNvCxnSpPr/>
      </xdr:nvCxnSpPr>
      <xdr:spPr>
        <a:xfrm>
          <a:off x="15671800" y="3086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6350</xdr:rowOff>
    </xdr:from>
    <xdr:to>
      <xdr:col>78</xdr:col>
      <xdr:colOff>69850</xdr:colOff>
      <xdr:row>18</xdr:row>
      <xdr:rowOff>0</xdr:rowOff>
    </xdr:to>
    <xdr:cxnSp macro="">
      <xdr:nvCxnSpPr>
        <xdr:cNvPr id="128" name="直線コネクタ 127"/>
        <xdr:cNvCxnSpPr/>
      </xdr:nvCxnSpPr>
      <xdr:spPr>
        <a:xfrm>
          <a:off x="14782800" y="2921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6350</xdr:rowOff>
    </xdr:to>
    <xdr:cxnSp macro="">
      <xdr:nvCxnSpPr>
        <xdr:cNvPr id="131" name="直線コネクタ 130"/>
        <xdr:cNvCxnSpPr/>
      </xdr:nvCxnSpPr>
      <xdr:spPr>
        <a:xfrm>
          <a:off x="13893800" y="285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17</xdr:row>
      <xdr:rowOff>19050</xdr:rowOff>
    </xdr:to>
    <xdr:cxnSp macro="">
      <xdr:nvCxnSpPr>
        <xdr:cNvPr id="134" name="直線コネクタ 133"/>
        <xdr:cNvCxnSpPr/>
      </xdr:nvCxnSpPr>
      <xdr:spPr>
        <a:xfrm flipV="1">
          <a:off x="13004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4" name="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6" name="楕円 145"/>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47" name="テキスト ボックス 146"/>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48" name="楕円 147"/>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41927</xdr:rowOff>
    </xdr:from>
    <xdr:ext cx="762000" cy="259045"/>
    <xdr:sp macro="" textlink="">
      <xdr:nvSpPr>
        <xdr:cNvPr id="149" name="テキスト ボックス 148"/>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0" name="楕円 149"/>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51" name="テキスト ボックス 150"/>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2" name="楕円 151"/>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3" name="テキスト ボックス 152"/>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類似団体、全国平均、県平均よりも低い水準で推移しているものの、増加傾向にある。平成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年度は民間保育所運営費や生活保護費の増により、平成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年度よりも経常収支比率が増加した。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今後も扶助費の増が見込まれるため、事務事業の見直しを進め、経常経費の減に努める。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20865</xdr:rowOff>
    </xdr:to>
    <xdr:cxnSp macro="">
      <xdr:nvCxnSpPr>
        <xdr:cNvPr id="188" name="直線コネクタ 187"/>
        <xdr:cNvCxnSpPr/>
      </xdr:nvCxnSpPr>
      <xdr:spPr>
        <a:xfrm>
          <a:off x="3987800" y="97118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110672</xdr:rowOff>
    </xdr:to>
    <xdr:cxnSp macro="">
      <xdr:nvCxnSpPr>
        <xdr:cNvPr id="191" name="直線コネクタ 190"/>
        <xdr:cNvCxnSpPr/>
      </xdr:nvCxnSpPr>
      <xdr:spPr>
        <a:xfrm>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45357</xdr:rowOff>
    </xdr:to>
    <xdr:cxnSp macro="">
      <xdr:nvCxnSpPr>
        <xdr:cNvPr id="194" name="直線コネクタ 193"/>
        <xdr:cNvCxnSpPr/>
      </xdr:nvCxnSpPr>
      <xdr:spPr>
        <a:xfrm>
          <a:off x="2209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118835</xdr:rowOff>
    </xdr:to>
    <xdr:cxnSp macro="">
      <xdr:nvCxnSpPr>
        <xdr:cNvPr id="197" name="直線コネクタ 196"/>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7" name="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158042</xdr:rowOff>
    </xdr:from>
    <xdr:ext cx="762000" cy="259045"/>
    <xdr:sp macro="" textlink="">
      <xdr:nvSpPr>
        <xdr:cNvPr id="208"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0" name="テキスト ボックス 209"/>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その他に係る経常収支比率は、類似団体、全国平均、県平均に比べて高い。その要因は、下水道事業などの特別会計への繰出金（地方債の償還財源としての繰出金含む）が大きいことである。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そのため、経営戦略等に基づく下水道整備などにより繰出金の縮減を図ることにより、普通会計の負担額が縮小するよう努める。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168910</xdr:rowOff>
    </xdr:from>
    <xdr:to>
      <xdr:col>82</xdr:col>
      <xdr:colOff>107950</xdr:colOff>
      <xdr:row>60</xdr:row>
      <xdr:rowOff>73660</xdr:rowOff>
    </xdr:to>
    <xdr:cxnSp macro="">
      <xdr:nvCxnSpPr>
        <xdr:cNvPr id="249" name="直線コネクタ 248"/>
        <xdr:cNvCxnSpPr/>
      </xdr:nvCxnSpPr>
      <xdr:spPr>
        <a:xfrm flipV="1">
          <a:off x="15671800" y="10284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96520</xdr:rowOff>
    </xdr:to>
    <xdr:cxnSp macro="">
      <xdr:nvCxnSpPr>
        <xdr:cNvPr id="252" name="直線コネクタ 251"/>
        <xdr:cNvCxnSpPr/>
      </xdr:nvCxnSpPr>
      <xdr:spPr>
        <a:xfrm flipV="1">
          <a:off x="14782800" y="1036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96520</xdr:rowOff>
    </xdr:to>
    <xdr:cxnSp macro="">
      <xdr:nvCxnSpPr>
        <xdr:cNvPr id="255" name="直線コネクタ 254"/>
        <xdr:cNvCxnSpPr/>
      </xdr:nvCxnSpPr>
      <xdr:spPr>
        <a:xfrm>
          <a:off x="13893800" y="1033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81280</xdr:rowOff>
    </xdr:to>
    <xdr:cxnSp macro="">
      <xdr:nvCxnSpPr>
        <xdr:cNvPr id="258" name="直線コネクタ 257"/>
        <xdr:cNvCxnSpPr/>
      </xdr:nvCxnSpPr>
      <xdr:spPr>
        <a:xfrm flipV="1">
          <a:off x="13004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118110</xdr:rowOff>
    </xdr:from>
    <xdr:to>
      <xdr:col>82</xdr:col>
      <xdr:colOff>158750</xdr:colOff>
      <xdr:row>60</xdr:row>
      <xdr:rowOff>48260</xdr:rowOff>
    </xdr:to>
    <xdr:sp macro="" textlink="">
      <xdr:nvSpPr>
        <xdr:cNvPr id="268" name="楕円 267"/>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90187</xdr:rowOff>
    </xdr:from>
    <xdr:ext cx="762000" cy="259045"/>
    <xdr:sp macro="" textlink="">
      <xdr:nvSpPr>
        <xdr:cNvPr id="269" name="その他該当値テキスト"/>
        <xdr:cNvSpPr txBox="1"/>
      </xdr:nvSpPr>
      <xdr:spPr>
        <a:xfrm>
          <a:off x="165989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70" name="楕円 269"/>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71" name="テキスト ボックス 270"/>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72" name="楕円 271"/>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73" name="テキスト ボックス 272"/>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4" name="楕円 273"/>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5" name="テキスト ボックス 274"/>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76" name="楕円 275"/>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77" name="テキスト ボックス 276"/>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比率は横ばい傾向が続いている。一部事務組合等への負担金は縮減が困難であるが、各種団体への補助金については見直しに取り組んでいる。（令和元年度、２年度予算で従来の補助金額を広範囲に渡って見直し、金額を縮減させ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今後とも補助金の見直しに取り組み、その公益性、団体の運営状況、事業内容に応じた補助金のあり方を検討していく。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7" name="直線コネクタ 306"/>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0" name="直線コネクタ 309"/>
        <xdr:cNvCxnSpPr/>
      </xdr:nvCxnSpPr>
      <xdr:spPr>
        <a:xfrm flipV="1">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13" name="直線コネクタ 312"/>
        <xdr:cNvCxnSpPr/>
      </xdr:nvCxnSpPr>
      <xdr:spPr>
        <a:xfrm>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21844</xdr:rowOff>
    </xdr:to>
    <xdr:cxnSp macro="">
      <xdr:nvCxnSpPr>
        <xdr:cNvPr id="316" name="直線コネクタ 315"/>
        <xdr:cNvCxnSpPr/>
      </xdr:nvCxnSpPr>
      <xdr:spPr>
        <a:xfrm flipV="1">
          <a:off x="13004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8" name="楕円 327"/>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9" name="テキスト ボックス 328"/>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0" name="楕円 329"/>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1" name="テキスト ボックス 330"/>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2" name="楕円 331"/>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3" name="テキスト ボックス 332"/>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5" name="テキスト ボックス 334"/>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近年、石動駅周辺整備事業等の大型事業を実施しており、公債費の経常収支比率は増加傾向にある。加えて、平成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統合こども園整備事業や新図書館整備事業といった大型事業を実施したことで更に経常収支比率が上昇した。今後も施設の集約化による大型事業が予定されており、公債費の増が見込まれる。大型事業は実施年次の平準化を図り、将来の公債費負担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51888</xdr:rowOff>
    </xdr:from>
    <xdr:to>
      <xdr:col>24</xdr:col>
      <xdr:colOff>25400</xdr:colOff>
      <xdr:row>76</xdr:row>
      <xdr:rowOff>71482</xdr:rowOff>
    </xdr:to>
    <xdr:cxnSp macro="">
      <xdr:nvCxnSpPr>
        <xdr:cNvPr id="370" name="直線コネクタ 369"/>
        <xdr:cNvCxnSpPr/>
      </xdr:nvCxnSpPr>
      <xdr:spPr>
        <a:xfrm>
          <a:off x="3987800" y="130820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51888</xdr:rowOff>
    </xdr:to>
    <xdr:cxnSp macro="">
      <xdr:nvCxnSpPr>
        <xdr:cNvPr id="373" name="直線コネクタ 372"/>
        <xdr:cNvCxnSpPr/>
      </xdr:nvCxnSpPr>
      <xdr:spPr>
        <a:xfrm>
          <a:off x="3098800" y="13062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171087</xdr:rowOff>
    </xdr:from>
    <xdr:to>
      <xdr:col>15</xdr:col>
      <xdr:colOff>98425</xdr:colOff>
      <xdr:row>76</xdr:row>
      <xdr:rowOff>32294</xdr:rowOff>
    </xdr:to>
    <xdr:cxnSp macro="">
      <xdr:nvCxnSpPr>
        <xdr:cNvPr id="376" name="直線コネクタ 375"/>
        <xdr:cNvCxnSpPr/>
      </xdr:nvCxnSpPr>
      <xdr:spPr>
        <a:xfrm>
          <a:off x="2209800" y="13029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75</xdr:row>
      <xdr:rowOff>171087</xdr:rowOff>
    </xdr:to>
    <xdr:cxnSp macro="">
      <xdr:nvCxnSpPr>
        <xdr:cNvPr id="379" name="直線コネクタ 378"/>
        <xdr:cNvCxnSpPr/>
      </xdr:nvCxnSpPr>
      <xdr:spPr>
        <a:xfrm>
          <a:off x="1320800" y="13023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9" name="楕円 388"/>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0"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xdr:rowOff>
    </xdr:from>
    <xdr:to>
      <xdr:col>20</xdr:col>
      <xdr:colOff>38100</xdr:colOff>
      <xdr:row>76</xdr:row>
      <xdr:rowOff>102688</xdr:rowOff>
    </xdr:to>
    <xdr:sp macro="" textlink="">
      <xdr:nvSpPr>
        <xdr:cNvPr id="391" name="楕円 390"/>
        <xdr:cNvSpPr/>
      </xdr:nvSpPr>
      <xdr:spPr>
        <a:xfrm>
          <a:off x="3937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112865</xdr:rowOff>
    </xdr:from>
    <xdr:ext cx="736600" cy="259045"/>
    <xdr:sp macro="" textlink="">
      <xdr:nvSpPr>
        <xdr:cNvPr id="392" name="テキスト ボックス 391"/>
        <xdr:cNvSpPr txBox="1"/>
      </xdr:nvSpPr>
      <xdr:spPr>
        <a:xfrm>
          <a:off x="3606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120287</xdr:rowOff>
    </xdr:from>
    <xdr:to>
      <xdr:col>11</xdr:col>
      <xdr:colOff>60325</xdr:colOff>
      <xdr:row>76</xdr:row>
      <xdr:rowOff>50437</xdr:rowOff>
    </xdr:to>
    <xdr:sp macro="" textlink="">
      <xdr:nvSpPr>
        <xdr:cNvPr id="395" name="楕円 394"/>
        <xdr:cNvSpPr/>
      </xdr:nvSpPr>
      <xdr:spPr>
        <a:xfrm>
          <a:off x="2159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60614</xdr:rowOff>
    </xdr:from>
    <xdr:ext cx="762000" cy="259045"/>
    <xdr:sp macro="" textlink="">
      <xdr:nvSpPr>
        <xdr:cNvPr id="396" name="テキスト ボックス 395"/>
        <xdr:cNvSpPr txBox="1"/>
      </xdr:nvSpPr>
      <xdr:spPr>
        <a:xfrm>
          <a:off x="1828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年度は前年度に比べて比率が微増したが、類似団体平均より低い比率を保っている。これは、人件費や補助費等の比率が類似団体比率を下回っていることが理由である。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一方で当市の推移に着目した場合、平成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年度から増加傾向が続いている。全体的に増加傾向にあるものの、中でも扶助費は年々着実に増加している。今後も扶助費の増が見込まれることから、事業内容の見直しも進め、経常経費の減に努める。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154432</xdr:rowOff>
    </xdr:to>
    <xdr:cxnSp macro="">
      <xdr:nvCxnSpPr>
        <xdr:cNvPr id="429" name="直線コネクタ 428"/>
        <xdr:cNvCxnSpPr/>
      </xdr:nvCxnSpPr>
      <xdr:spPr>
        <a:xfrm>
          <a:off x="15671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136144</xdr:rowOff>
    </xdr:to>
    <xdr:cxnSp macro="">
      <xdr:nvCxnSpPr>
        <xdr:cNvPr id="432" name="直線コネクタ 431"/>
        <xdr:cNvCxnSpPr/>
      </xdr:nvCxnSpPr>
      <xdr:spPr>
        <a:xfrm>
          <a:off x="14782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72137</xdr:rowOff>
    </xdr:to>
    <xdr:cxnSp macro="">
      <xdr:nvCxnSpPr>
        <xdr:cNvPr id="435" name="直線コネクタ 434"/>
        <xdr:cNvCxnSpPr/>
      </xdr:nvCxnSpPr>
      <xdr:spPr>
        <a:xfrm>
          <a:off x="13893800" y="130063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99568</xdr:rowOff>
    </xdr:to>
    <xdr:cxnSp macro="">
      <xdr:nvCxnSpPr>
        <xdr:cNvPr id="438" name="直線コネクタ 437"/>
        <xdr:cNvCxnSpPr/>
      </xdr:nvCxnSpPr>
      <xdr:spPr>
        <a:xfrm flipV="1">
          <a:off x="13004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8" name="楕円 447"/>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9"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0" name="楕円 449"/>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1" name="テキスト ボックス 450"/>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2" name="楕円 451"/>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3" name="テキスト ボックス 45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4" name="楕円 453"/>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5" name="テキスト ボックス 454"/>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6" name="楕円 455"/>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7" name="テキスト ボックス 456"/>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12254</xdr:rowOff>
    </xdr:from>
    <xdr:to>
      <xdr:col>29</xdr:col>
      <xdr:colOff>127000</xdr:colOff>
      <xdr:row>17</xdr:row>
      <xdr:rowOff>17413</xdr:rowOff>
    </xdr:to>
    <xdr:cxnSp macro="">
      <xdr:nvCxnSpPr>
        <xdr:cNvPr id="52" name="直線コネクタ 51"/>
        <xdr:cNvCxnSpPr/>
      </xdr:nvCxnSpPr>
      <xdr:spPr bwMode="auto">
        <a:xfrm>
          <a:off x="5003800" y="2974529"/>
          <a:ext cx="6477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12254</xdr:rowOff>
    </xdr:from>
    <xdr:to>
      <xdr:col>26</xdr:col>
      <xdr:colOff>50800</xdr:colOff>
      <xdr:row>17</xdr:row>
      <xdr:rowOff>49205</xdr:rowOff>
    </xdr:to>
    <xdr:cxnSp macro="">
      <xdr:nvCxnSpPr>
        <xdr:cNvPr id="55" name="直線コネクタ 54"/>
        <xdr:cNvCxnSpPr/>
      </xdr:nvCxnSpPr>
      <xdr:spPr bwMode="auto">
        <a:xfrm flipV="1">
          <a:off x="4305300" y="2974529"/>
          <a:ext cx="698500" cy="36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49205</xdr:rowOff>
    </xdr:from>
    <xdr:to>
      <xdr:col>22</xdr:col>
      <xdr:colOff>114300</xdr:colOff>
      <xdr:row>17</xdr:row>
      <xdr:rowOff>139959</xdr:rowOff>
    </xdr:to>
    <xdr:cxnSp macro="">
      <xdr:nvCxnSpPr>
        <xdr:cNvPr id="58" name="直線コネクタ 57"/>
        <xdr:cNvCxnSpPr/>
      </xdr:nvCxnSpPr>
      <xdr:spPr bwMode="auto">
        <a:xfrm flipV="1">
          <a:off x="3606800" y="3011480"/>
          <a:ext cx="698500" cy="9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113034</xdr:rowOff>
    </xdr:from>
    <xdr:to>
      <xdr:col>18</xdr:col>
      <xdr:colOff>177800</xdr:colOff>
      <xdr:row>17</xdr:row>
      <xdr:rowOff>139959</xdr:rowOff>
    </xdr:to>
    <xdr:cxnSp macro="">
      <xdr:nvCxnSpPr>
        <xdr:cNvPr id="61" name="直線コネクタ 60"/>
        <xdr:cNvCxnSpPr/>
      </xdr:nvCxnSpPr>
      <xdr:spPr bwMode="auto">
        <a:xfrm>
          <a:off x="2908300" y="3075309"/>
          <a:ext cx="698500" cy="26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138063</xdr:rowOff>
    </xdr:from>
    <xdr:to>
      <xdr:col>29</xdr:col>
      <xdr:colOff>177800</xdr:colOff>
      <xdr:row>17</xdr:row>
      <xdr:rowOff>68213</xdr:rowOff>
    </xdr:to>
    <xdr:sp macro="" textlink="">
      <xdr:nvSpPr>
        <xdr:cNvPr id="71" name="楕円 70"/>
        <xdr:cNvSpPr/>
      </xdr:nvSpPr>
      <xdr:spPr bwMode="auto">
        <a:xfrm>
          <a:off x="5600700" y="292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110140</xdr:rowOff>
    </xdr:from>
    <xdr:ext cx="762000" cy="259045"/>
    <xdr:sp macro="" textlink="">
      <xdr:nvSpPr>
        <xdr:cNvPr id="72" name="人口1人当たり決算額の推移該当値テキスト130"/>
        <xdr:cNvSpPr txBox="1"/>
      </xdr:nvSpPr>
      <xdr:spPr>
        <a:xfrm>
          <a:off x="5740400" y="29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132904</xdr:rowOff>
    </xdr:from>
    <xdr:to>
      <xdr:col>26</xdr:col>
      <xdr:colOff>101600</xdr:colOff>
      <xdr:row>17</xdr:row>
      <xdr:rowOff>63054</xdr:rowOff>
    </xdr:to>
    <xdr:sp macro="" textlink="">
      <xdr:nvSpPr>
        <xdr:cNvPr id="73" name="楕円 72"/>
        <xdr:cNvSpPr/>
      </xdr:nvSpPr>
      <xdr:spPr bwMode="auto">
        <a:xfrm>
          <a:off x="4953000" y="292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47831</xdr:rowOff>
    </xdr:from>
    <xdr:ext cx="736600" cy="259045"/>
    <xdr:sp macro="" textlink="">
      <xdr:nvSpPr>
        <xdr:cNvPr id="74" name="テキスト ボックス 73"/>
        <xdr:cNvSpPr txBox="1"/>
      </xdr:nvSpPr>
      <xdr:spPr>
        <a:xfrm>
          <a:off x="4622800" y="30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169855</xdr:rowOff>
    </xdr:from>
    <xdr:to>
      <xdr:col>22</xdr:col>
      <xdr:colOff>165100</xdr:colOff>
      <xdr:row>17</xdr:row>
      <xdr:rowOff>100005</xdr:rowOff>
    </xdr:to>
    <xdr:sp macro="" textlink="">
      <xdr:nvSpPr>
        <xdr:cNvPr id="75" name="楕円 74"/>
        <xdr:cNvSpPr/>
      </xdr:nvSpPr>
      <xdr:spPr bwMode="auto">
        <a:xfrm>
          <a:off x="4254500" y="296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84782</xdr:rowOff>
    </xdr:from>
    <xdr:ext cx="762000" cy="259045"/>
    <xdr:sp macro="" textlink="">
      <xdr:nvSpPr>
        <xdr:cNvPr id="76" name="テキスト ボックス 75"/>
        <xdr:cNvSpPr txBox="1"/>
      </xdr:nvSpPr>
      <xdr:spPr>
        <a:xfrm>
          <a:off x="3924300" y="30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89159</xdr:rowOff>
    </xdr:from>
    <xdr:to>
      <xdr:col>19</xdr:col>
      <xdr:colOff>38100</xdr:colOff>
      <xdr:row>18</xdr:row>
      <xdr:rowOff>19309</xdr:rowOff>
    </xdr:to>
    <xdr:sp macro="" textlink="">
      <xdr:nvSpPr>
        <xdr:cNvPr id="77" name="楕円 76"/>
        <xdr:cNvSpPr/>
      </xdr:nvSpPr>
      <xdr:spPr bwMode="auto">
        <a:xfrm>
          <a:off x="3556000" y="305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4086</xdr:rowOff>
    </xdr:from>
    <xdr:ext cx="762000" cy="259045"/>
    <xdr:sp macro="" textlink="">
      <xdr:nvSpPr>
        <xdr:cNvPr id="78" name="テキスト ボックス 77"/>
        <xdr:cNvSpPr txBox="1"/>
      </xdr:nvSpPr>
      <xdr:spPr>
        <a:xfrm>
          <a:off x="3225800" y="313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62234</xdr:rowOff>
    </xdr:from>
    <xdr:to>
      <xdr:col>15</xdr:col>
      <xdr:colOff>101600</xdr:colOff>
      <xdr:row>17</xdr:row>
      <xdr:rowOff>163834</xdr:rowOff>
    </xdr:to>
    <xdr:sp macro="" textlink="">
      <xdr:nvSpPr>
        <xdr:cNvPr id="79" name="楕円 78"/>
        <xdr:cNvSpPr/>
      </xdr:nvSpPr>
      <xdr:spPr bwMode="auto">
        <a:xfrm>
          <a:off x="2857500" y="302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148611</xdr:rowOff>
    </xdr:from>
    <xdr:ext cx="762000" cy="259045"/>
    <xdr:sp macro="" textlink="">
      <xdr:nvSpPr>
        <xdr:cNvPr id="80" name="テキスト ボックス 79"/>
        <xdr:cNvSpPr txBox="1"/>
      </xdr:nvSpPr>
      <xdr:spPr>
        <a:xfrm>
          <a:off x="2527300" y="311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177488</xdr:rowOff>
    </xdr:from>
    <xdr:to>
      <xdr:col>29</xdr:col>
      <xdr:colOff>127000</xdr:colOff>
      <xdr:row>34</xdr:row>
      <xdr:rowOff>218766</xdr:rowOff>
    </xdr:to>
    <xdr:cxnSp macro="">
      <xdr:nvCxnSpPr>
        <xdr:cNvPr id="116" name="直線コネクタ 115"/>
        <xdr:cNvCxnSpPr/>
      </xdr:nvCxnSpPr>
      <xdr:spPr bwMode="auto">
        <a:xfrm flipV="1">
          <a:off x="5003800" y="6444938"/>
          <a:ext cx="6477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217493</xdr:rowOff>
    </xdr:from>
    <xdr:to>
      <xdr:col>26</xdr:col>
      <xdr:colOff>50800</xdr:colOff>
      <xdr:row>34</xdr:row>
      <xdr:rowOff>218766</xdr:rowOff>
    </xdr:to>
    <xdr:cxnSp macro="">
      <xdr:nvCxnSpPr>
        <xdr:cNvPr id="119" name="直線コネクタ 118"/>
        <xdr:cNvCxnSpPr/>
      </xdr:nvCxnSpPr>
      <xdr:spPr bwMode="auto">
        <a:xfrm>
          <a:off x="4305300" y="6484943"/>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217493</xdr:rowOff>
    </xdr:from>
    <xdr:to>
      <xdr:col>22</xdr:col>
      <xdr:colOff>114300</xdr:colOff>
      <xdr:row>34</xdr:row>
      <xdr:rowOff>234083</xdr:rowOff>
    </xdr:to>
    <xdr:cxnSp macro="">
      <xdr:nvCxnSpPr>
        <xdr:cNvPr id="122" name="直線コネクタ 121"/>
        <xdr:cNvCxnSpPr/>
      </xdr:nvCxnSpPr>
      <xdr:spPr bwMode="auto">
        <a:xfrm flipV="1">
          <a:off x="3606800" y="6484943"/>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234083</xdr:rowOff>
    </xdr:from>
    <xdr:to>
      <xdr:col>18</xdr:col>
      <xdr:colOff>177800</xdr:colOff>
      <xdr:row>35</xdr:row>
      <xdr:rowOff>24326</xdr:rowOff>
    </xdr:to>
    <xdr:cxnSp macro="">
      <xdr:nvCxnSpPr>
        <xdr:cNvPr id="125" name="直線コネクタ 124"/>
        <xdr:cNvCxnSpPr/>
      </xdr:nvCxnSpPr>
      <xdr:spPr bwMode="auto">
        <a:xfrm flipV="1">
          <a:off x="2908300" y="6501533"/>
          <a:ext cx="698500" cy="13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126688</xdr:rowOff>
    </xdr:from>
    <xdr:to>
      <xdr:col>29</xdr:col>
      <xdr:colOff>177800</xdr:colOff>
      <xdr:row>34</xdr:row>
      <xdr:rowOff>228288</xdr:rowOff>
    </xdr:to>
    <xdr:sp macro="" textlink="">
      <xdr:nvSpPr>
        <xdr:cNvPr id="135" name="楕円 134"/>
        <xdr:cNvSpPr/>
      </xdr:nvSpPr>
      <xdr:spPr bwMode="auto">
        <a:xfrm>
          <a:off x="5600700" y="639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314665</xdr:rowOff>
    </xdr:from>
    <xdr:ext cx="762000" cy="259045"/>
    <xdr:sp macro="" textlink="">
      <xdr:nvSpPr>
        <xdr:cNvPr id="136" name="人口1人当たり決算額の推移該当値テキスト445"/>
        <xdr:cNvSpPr txBox="1"/>
      </xdr:nvSpPr>
      <xdr:spPr>
        <a:xfrm>
          <a:off x="5740400" y="62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167966</xdr:rowOff>
    </xdr:from>
    <xdr:to>
      <xdr:col>26</xdr:col>
      <xdr:colOff>101600</xdr:colOff>
      <xdr:row>34</xdr:row>
      <xdr:rowOff>269566</xdr:rowOff>
    </xdr:to>
    <xdr:sp macro="" textlink="">
      <xdr:nvSpPr>
        <xdr:cNvPr id="137" name="楕円 136"/>
        <xdr:cNvSpPr/>
      </xdr:nvSpPr>
      <xdr:spPr bwMode="auto">
        <a:xfrm>
          <a:off x="4953000" y="643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279743</xdr:rowOff>
    </xdr:from>
    <xdr:ext cx="736600" cy="259045"/>
    <xdr:sp macro="" textlink="">
      <xdr:nvSpPr>
        <xdr:cNvPr id="138" name="テキスト ボックス 137"/>
        <xdr:cNvSpPr txBox="1"/>
      </xdr:nvSpPr>
      <xdr:spPr>
        <a:xfrm>
          <a:off x="4622800" y="620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166693</xdr:rowOff>
    </xdr:from>
    <xdr:to>
      <xdr:col>22</xdr:col>
      <xdr:colOff>165100</xdr:colOff>
      <xdr:row>34</xdr:row>
      <xdr:rowOff>268293</xdr:rowOff>
    </xdr:to>
    <xdr:sp macro="" textlink="">
      <xdr:nvSpPr>
        <xdr:cNvPr id="139" name="楕円 138"/>
        <xdr:cNvSpPr/>
      </xdr:nvSpPr>
      <xdr:spPr bwMode="auto">
        <a:xfrm>
          <a:off x="4254500" y="643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278470</xdr:rowOff>
    </xdr:from>
    <xdr:ext cx="762000" cy="259045"/>
    <xdr:sp macro="" textlink="">
      <xdr:nvSpPr>
        <xdr:cNvPr id="140" name="テキスト ボックス 139"/>
        <xdr:cNvSpPr txBox="1"/>
      </xdr:nvSpPr>
      <xdr:spPr>
        <a:xfrm>
          <a:off x="3924300" y="62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183283</xdr:rowOff>
    </xdr:from>
    <xdr:to>
      <xdr:col>19</xdr:col>
      <xdr:colOff>38100</xdr:colOff>
      <xdr:row>34</xdr:row>
      <xdr:rowOff>284883</xdr:rowOff>
    </xdr:to>
    <xdr:sp macro="" textlink="">
      <xdr:nvSpPr>
        <xdr:cNvPr id="141" name="楕円 140"/>
        <xdr:cNvSpPr/>
      </xdr:nvSpPr>
      <xdr:spPr bwMode="auto">
        <a:xfrm>
          <a:off x="3556000" y="64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295060</xdr:rowOff>
    </xdr:from>
    <xdr:ext cx="762000" cy="259045"/>
    <xdr:sp macro="" textlink="">
      <xdr:nvSpPr>
        <xdr:cNvPr id="142" name="テキスト ボックス 141"/>
        <xdr:cNvSpPr txBox="1"/>
      </xdr:nvSpPr>
      <xdr:spPr>
        <a:xfrm>
          <a:off x="3225800" y="62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316426</xdr:rowOff>
    </xdr:from>
    <xdr:to>
      <xdr:col>15</xdr:col>
      <xdr:colOff>101600</xdr:colOff>
      <xdr:row>35</xdr:row>
      <xdr:rowOff>75126</xdr:rowOff>
    </xdr:to>
    <xdr:sp macro="" textlink="">
      <xdr:nvSpPr>
        <xdr:cNvPr id="143" name="楕円 142"/>
        <xdr:cNvSpPr/>
      </xdr:nvSpPr>
      <xdr:spPr bwMode="auto">
        <a:xfrm>
          <a:off x="2857500" y="658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85303</xdr:rowOff>
    </xdr:from>
    <xdr:ext cx="762000" cy="259045"/>
    <xdr:sp macro="" textlink="">
      <xdr:nvSpPr>
        <xdr:cNvPr id="144" name="テキスト ボックス 143"/>
        <xdr:cNvSpPr txBox="1"/>
      </xdr:nvSpPr>
      <xdr:spPr>
        <a:xfrm>
          <a:off x="2527300" y="635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88417</xdr:rowOff>
    </xdr:from>
    <xdr:to>
      <xdr:col>24</xdr:col>
      <xdr:colOff>63500</xdr:colOff>
      <xdr:row>36</xdr:row>
      <xdr:rowOff>98323</xdr:rowOff>
    </xdr:to>
    <xdr:cxnSp macro="">
      <xdr:nvCxnSpPr>
        <xdr:cNvPr id="61" name="直線コネクタ 60"/>
        <xdr:cNvCxnSpPr/>
      </xdr:nvCxnSpPr>
      <xdr:spPr>
        <a:xfrm>
          <a:off x="3797300" y="626061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88417</xdr:rowOff>
    </xdr:from>
    <xdr:to>
      <xdr:col>19</xdr:col>
      <xdr:colOff>177800</xdr:colOff>
      <xdr:row>36</xdr:row>
      <xdr:rowOff>135776</xdr:rowOff>
    </xdr:to>
    <xdr:cxnSp macro="">
      <xdr:nvCxnSpPr>
        <xdr:cNvPr id="64" name="直線コネクタ 63"/>
        <xdr:cNvCxnSpPr/>
      </xdr:nvCxnSpPr>
      <xdr:spPr>
        <a:xfrm flipV="1">
          <a:off x="2908300" y="6260617"/>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135776</xdr:rowOff>
    </xdr:from>
    <xdr:to>
      <xdr:col>15</xdr:col>
      <xdr:colOff>50800</xdr:colOff>
      <xdr:row>36</xdr:row>
      <xdr:rowOff>145053</xdr:rowOff>
    </xdr:to>
    <xdr:cxnSp macro="">
      <xdr:nvCxnSpPr>
        <xdr:cNvPr id="67" name="直線コネクタ 66"/>
        <xdr:cNvCxnSpPr/>
      </xdr:nvCxnSpPr>
      <xdr:spPr>
        <a:xfrm flipV="1">
          <a:off x="2019300" y="630797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138119</xdr:rowOff>
    </xdr:from>
    <xdr:to>
      <xdr:col>10</xdr:col>
      <xdr:colOff>114300</xdr:colOff>
      <xdr:row>36</xdr:row>
      <xdr:rowOff>145053</xdr:rowOff>
    </xdr:to>
    <xdr:cxnSp macro="">
      <xdr:nvCxnSpPr>
        <xdr:cNvPr id="70" name="直線コネクタ 69"/>
        <xdr:cNvCxnSpPr/>
      </xdr:nvCxnSpPr>
      <xdr:spPr>
        <a:xfrm>
          <a:off x="1130300" y="631031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47523</xdr:rowOff>
    </xdr:from>
    <xdr:to>
      <xdr:col>24</xdr:col>
      <xdr:colOff>114300</xdr:colOff>
      <xdr:row>36</xdr:row>
      <xdr:rowOff>149123</xdr:rowOff>
    </xdr:to>
    <xdr:sp macro="" textlink="">
      <xdr:nvSpPr>
        <xdr:cNvPr id="80" name="楕円 79"/>
        <xdr:cNvSpPr/>
      </xdr:nvSpPr>
      <xdr:spPr>
        <a:xfrm>
          <a:off x="45847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25950</xdr:rowOff>
    </xdr:from>
    <xdr:ext cx="534377" cy="259045"/>
    <xdr:sp macro="" textlink="">
      <xdr:nvSpPr>
        <xdr:cNvPr id="81" name="人件費該当値テキスト"/>
        <xdr:cNvSpPr txBox="1"/>
      </xdr:nvSpPr>
      <xdr:spPr>
        <a:xfrm>
          <a:off x="4686300" y="61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37617</xdr:rowOff>
    </xdr:from>
    <xdr:to>
      <xdr:col>20</xdr:col>
      <xdr:colOff>38100</xdr:colOff>
      <xdr:row>36</xdr:row>
      <xdr:rowOff>139217</xdr:rowOff>
    </xdr:to>
    <xdr:sp macro="" textlink="">
      <xdr:nvSpPr>
        <xdr:cNvPr id="82" name="楕円 81"/>
        <xdr:cNvSpPr/>
      </xdr:nvSpPr>
      <xdr:spPr>
        <a:xfrm>
          <a:off x="37465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130344</xdr:rowOff>
    </xdr:from>
    <xdr:ext cx="534377" cy="259045"/>
    <xdr:sp macro="" textlink="">
      <xdr:nvSpPr>
        <xdr:cNvPr id="83" name="テキスト ボックス 82"/>
        <xdr:cNvSpPr txBox="1"/>
      </xdr:nvSpPr>
      <xdr:spPr>
        <a:xfrm>
          <a:off x="3530111" y="63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84976</xdr:rowOff>
    </xdr:from>
    <xdr:to>
      <xdr:col>15</xdr:col>
      <xdr:colOff>101600</xdr:colOff>
      <xdr:row>37</xdr:row>
      <xdr:rowOff>15126</xdr:rowOff>
    </xdr:to>
    <xdr:sp macro="" textlink="">
      <xdr:nvSpPr>
        <xdr:cNvPr id="84" name="楕円 83"/>
        <xdr:cNvSpPr/>
      </xdr:nvSpPr>
      <xdr:spPr>
        <a:xfrm>
          <a:off x="2857500" y="62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6253</xdr:rowOff>
    </xdr:from>
    <xdr:ext cx="534377" cy="259045"/>
    <xdr:sp macro="" textlink="">
      <xdr:nvSpPr>
        <xdr:cNvPr id="85" name="テキスト ボックス 84"/>
        <xdr:cNvSpPr txBox="1"/>
      </xdr:nvSpPr>
      <xdr:spPr>
        <a:xfrm>
          <a:off x="2641111" y="63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94253</xdr:rowOff>
    </xdr:from>
    <xdr:to>
      <xdr:col>10</xdr:col>
      <xdr:colOff>165100</xdr:colOff>
      <xdr:row>37</xdr:row>
      <xdr:rowOff>24403</xdr:rowOff>
    </xdr:to>
    <xdr:sp macro="" textlink="">
      <xdr:nvSpPr>
        <xdr:cNvPr id="86" name="楕円 85"/>
        <xdr:cNvSpPr/>
      </xdr:nvSpPr>
      <xdr:spPr>
        <a:xfrm>
          <a:off x="1968500" y="62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15530</xdr:rowOff>
    </xdr:from>
    <xdr:ext cx="534377" cy="259045"/>
    <xdr:sp macro="" textlink="">
      <xdr:nvSpPr>
        <xdr:cNvPr id="87" name="テキスト ボックス 86"/>
        <xdr:cNvSpPr txBox="1"/>
      </xdr:nvSpPr>
      <xdr:spPr>
        <a:xfrm>
          <a:off x="1752111" y="63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87319</xdr:rowOff>
    </xdr:from>
    <xdr:to>
      <xdr:col>6</xdr:col>
      <xdr:colOff>38100</xdr:colOff>
      <xdr:row>37</xdr:row>
      <xdr:rowOff>17469</xdr:rowOff>
    </xdr:to>
    <xdr:sp macro="" textlink="">
      <xdr:nvSpPr>
        <xdr:cNvPr id="88" name="楕円 87"/>
        <xdr:cNvSpPr/>
      </xdr:nvSpPr>
      <xdr:spPr>
        <a:xfrm>
          <a:off x="1079500" y="62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8596</xdr:rowOff>
    </xdr:from>
    <xdr:ext cx="534377" cy="259045"/>
    <xdr:sp macro="" textlink="">
      <xdr:nvSpPr>
        <xdr:cNvPr id="89" name="テキスト ボックス 88"/>
        <xdr:cNvSpPr txBox="1"/>
      </xdr:nvSpPr>
      <xdr:spPr>
        <a:xfrm>
          <a:off x="863111" y="63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117572</xdr:rowOff>
    </xdr:from>
    <xdr:to>
      <xdr:col>24</xdr:col>
      <xdr:colOff>63500</xdr:colOff>
      <xdr:row>57</xdr:row>
      <xdr:rowOff>138749</xdr:rowOff>
    </xdr:to>
    <xdr:cxnSp macro="">
      <xdr:nvCxnSpPr>
        <xdr:cNvPr id="117" name="直線コネクタ 116"/>
        <xdr:cNvCxnSpPr/>
      </xdr:nvCxnSpPr>
      <xdr:spPr>
        <a:xfrm flipV="1">
          <a:off x="3797300" y="9890222"/>
          <a:ext cx="8382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138749</xdr:rowOff>
    </xdr:from>
    <xdr:to>
      <xdr:col>19</xdr:col>
      <xdr:colOff>177800</xdr:colOff>
      <xdr:row>58</xdr:row>
      <xdr:rowOff>2083</xdr:rowOff>
    </xdr:to>
    <xdr:cxnSp macro="">
      <xdr:nvCxnSpPr>
        <xdr:cNvPr id="120" name="直線コネクタ 119"/>
        <xdr:cNvCxnSpPr/>
      </xdr:nvCxnSpPr>
      <xdr:spPr>
        <a:xfrm flipV="1">
          <a:off x="2908300" y="9911399"/>
          <a:ext cx="889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153032</xdr:rowOff>
    </xdr:from>
    <xdr:to>
      <xdr:col>15</xdr:col>
      <xdr:colOff>50800</xdr:colOff>
      <xdr:row>58</xdr:row>
      <xdr:rowOff>2083</xdr:rowOff>
    </xdr:to>
    <xdr:cxnSp macro="">
      <xdr:nvCxnSpPr>
        <xdr:cNvPr id="123" name="直線コネクタ 122"/>
        <xdr:cNvCxnSpPr/>
      </xdr:nvCxnSpPr>
      <xdr:spPr>
        <a:xfrm>
          <a:off x="2019300" y="9925682"/>
          <a:ext cx="8890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153032</xdr:rowOff>
    </xdr:from>
    <xdr:to>
      <xdr:col>10</xdr:col>
      <xdr:colOff>114300</xdr:colOff>
      <xdr:row>58</xdr:row>
      <xdr:rowOff>50088</xdr:rowOff>
    </xdr:to>
    <xdr:cxnSp macro="">
      <xdr:nvCxnSpPr>
        <xdr:cNvPr id="126" name="直線コネクタ 125"/>
        <xdr:cNvCxnSpPr/>
      </xdr:nvCxnSpPr>
      <xdr:spPr>
        <a:xfrm flipV="1">
          <a:off x="1130300" y="9925682"/>
          <a:ext cx="889000" cy="6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66772</xdr:rowOff>
    </xdr:from>
    <xdr:to>
      <xdr:col>24</xdr:col>
      <xdr:colOff>114300</xdr:colOff>
      <xdr:row>57</xdr:row>
      <xdr:rowOff>168372</xdr:rowOff>
    </xdr:to>
    <xdr:sp macro="" textlink="">
      <xdr:nvSpPr>
        <xdr:cNvPr id="136" name="楕円 135"/>
        <xdr:cNvSpPr/>
      </xdr:nvSpPr>
      <xdr:spPr>
        <a:xfrm>
          <a:off x="4584700" y="98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89649</xdr:rowOff>
    </xdr:from>
    <xdr:ext cx="534377" cy="259045"/>
    <xdr:sp macro="" textlink="">
      <xdr:nvSpPr>
        <xdr:cNvPr id="137" name="物件費該当値テキスト"/>
        <xdr:cNvSpPr txBox="1"/>
      </xdr:nvSpPr>
      <xdr:spPr>
        <a:xfrm>
          <a:off x="4686300" y="96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87949</xdr:rowOff>
    </xdr:from>
    <xdr:to>
      <xdr:col>20</xdr:col>
      <xdr:colOff>38100</xdr:colOff>
      <xdr:row>58</xdr:row>
      <xdr:rowOff>18099</xdr:rowOff>
    </xdr:to>
    <xdr:sp macro="" textlink="">
      <xdr:nvSpPr>
        <xdr:cNvPr id="138" name="楕円 137"/>
        <xdr:cNvSpPr/>
      </xdr:nvSpPr>
      <xdr:spPr>
        <a:xfrm>
          <a:off x="3746500" y="98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9226</xdr:rowOff>
    </xdr:from>
    <xdr:ext cx="534377" cy="259045"/>
    <xdr:sp macro="" textlink="">
      <xdr:nvSpPr>
        <xdr:cNvPr id="139" name="テキスト ボックス 138"/>
        <xdr:cNvSpPr txBox="1"/>
      </xdr:nvSpPr>
      <xdr:spPr>
        <a:xfrm>
          <a:off x="3530111" y="99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122733</xdr:rowOff>
    </xdr:from>
    <xdr:to>
      <xdr:col>15</xdr:col>
      <xdr:colOff>101600</xdr:colOff>
      <xdr:row>58</xdr:row>
      <xdr:rowOff>52883</xdr:rowOff>
    </xdr:to>
    <xdr:sp macro="" textlink="">
      <xdr:nvSpPr>
        <xdr:cNvPr id="140" name="楕円 139"/>
        <xdr:cNvSpPr/>
      </xdr:nvSpPr>
      <xdr:spPr>
        <a:xfrm>
          <a:off x="2857500" y="98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44010</xdr:rowOff>
    </xdr:from>
    <xdr:ext cx="534377" cy="259045"/>
    <xdr:sp macro="" textlink="">
      <xdr:nvSpPr>
        <xdr:cNvPr id="141" name="テキスト ボックス 140"/>
        <xdr:cNvSpPr txBox="1"/>
      </xdr:nvSpPr>
      <xdr:spPr>
        <a:xfrm>
          <a:off x="2641111" y="99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102232</xdr:rowOff>
    </xdr:from>
    <xdr:to>
      <xdr:col>10</xdr:col>
      <xdr:colOff>165100</xdr:colOff>
      <xdr:row>58</xdr:row>
      <xdr:rowOff>32382</xdr:rowOff>
    </xdr:to>
    <xdr:sp macro="" textlink="">
      <xdr:nvSpPr>
        <xdr:cNvPr id="142" name="楕円 141"/>
        <xdr:cNvSpPr/>
      </xdr:nvSpPr>
      <xdr:spPr>
        <a:xfrm>
          <a:off x="1968500" y="98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23509</xdr:rowOff>
    </xdr:from>
    <xdr:ext cx="534377" cy="259045"/>
    <xdr:sp macro="" textlink="">
      <xdr:nvSpPr>
        <xdr:cNvPr id="143" name="テキスト ボックス 142"/>
        <xdr:cNvSpPr txBox="1"/>
      </xdr:nvSpPr>
      <xdr:spPr>
        <a:xfrm>
          <a:off x="1752111" y="996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170738</xdr:rowOff>
    </xdr:from>
    <xdr:to>
      <xdr:col>6</xdr:col>
      <xdr:colOff>38100</xdr:colOff>
      <xdr:row>58</xdr:row>
      <xdr:rowOff>100888</xdr:rowOff>
    </xdr:to>
    <xdr:sp macro="" textlink="">
      <xdr:nvSpPr>
        <xdr:cNvPr id="144" name="楕円 143"/>
        <xdr:cNvSpPr/>
      </xdr:nvSpPr>
      <xdr:spPr>
        <a:xfrm>
          <a:off x="1079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92015</xdr:rowOff>
    </xdr:from>
    <xdr:ext cx="534377" cy="259045"/>
    <xdr:sp macro="" textlink="">
      <xdr:nvSpPr>
        <xdr:cNvPr id="145" name="テキスト ボックス 144"/>
        <xdr:cNvSpPr txBox="1"/>
      </xdr:nvSpPr>
      <xdr:spPr>
        <a:xfrm>
          <a:off x="863111" y="1003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156584</xdr:rowOff>
    </xdr:from>
    <xdr:to>
      <xdr:col>24</xdr:col>
      <xdr:colOff>63500</xdr:colOff>
      <xdr:row>78</xdr:row>
      <xdr:rowOff>2997</xdr:rowOff>
    </xdr:to>
    <xdr:cxnSp macro="">
      <xdr:nvCxnSpPr>
        <xdr:cNvPr id="176" name="直線コネクタ 175"/>
        <xdr:cNvCxnSpPr/>
      </xdr:nvCxnSpPr>
      <xdr:spPr>
        <a:xfrm>
          <a:off x="3797300" y="13186784"/>
          <a:ext cx="838200" cy="18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156584</xdr:rowOff>
    </xdr:from>
    <xdr:to>
      <xdr:col>19</xdr:col>
      <xdr:colOff>177800</xdr:colOff>
      <xdr:row>77</xdr:row>
      <xdr:rowOff>161058</xdr:rowOff>
    </xdr:to>
    <xdr:cxnSp macro="">
      <xdr:nvCxnSpPr>
        <xdr:cNvPr id="179" name="直線コネクタ 178"/>
        <xdr:cNvCxnSpPr/>
      </xdr:nvCxnSpPr>
      <xdr:spPr>
        <a:xfrm flipV="1">
          <a:off x="2908300" y="13186784"/>
          <a:ext cx="8890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156617</xdr:rowOff>
    </xdr:from>
    <xdr:to>
      <xdr:col>15</xdr:col>
      <xdr:colOff>50800</xdr:colOff>
      <xdr:row>77</xdr:row>
      <xdr:rowOff>161058</xdr:rowOff>
    </xdr:to>
    <xdr:cxnSp macro="">
      <xdr:nvCxnSpPr>
        <xdr:cNvPr id="182" name="直線コネクタ 181"/>
        <xdr:cNvCxnSpPr/>
      </xdr:nvCxnSpPr>
      <xdr:spPr>
        <a:xfrm>
          <a:off x="2019300" y="1335826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116481</xdr:rowOff>
    </xdr:from>
    <xdr:to>
      <xdr:col>10</xdr:col>
      <xdr:colOff>114300</xdr:colOff>
      <xdr:row>77</xdr:row>
      <xdr:rowOff>156617</xdr:rowOff>
    </xdr:to>
    <xdr:cxnSp macro="">
      <xdr:nvCxnSpPr>
        <xdr:cNvPr id="185" name="直線コネクタ 184"/>
        <xdr:cNvCxnSpPr/>
      </xdr:nvCxnSpPr>
      <xdr:spPr>
        <a:xfrm>
          <a:off x="1130300" y="13318131"/>
          <a:ext cx="8890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123647</xdr:rowOff>
    </xdr:from>
    <xdr:to>
      <xdr:col>24</xdr:col>
      <xdr:colOff>114300</xdr:colOff>
      <xdr:row>78</xdr:row>
      <xdr:rowOff>53797</xdr:rowOff>
    </xdr:to>
    <xdr:sp macro="" textlink="">
      <xdr:nvSpPr>
        <xdr:cNvPr id="195" name="楕円 194"/>
        <xdr:cNvSpPr/>
      </xdr:nvSpPr>
      <xdr:spPr>
        <a:xfrm>
          <a:off x="45847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146524</xdr:rowOff>
    </xdr:from>
    <xdr:ext cx="469744" cy="259045"/>
    <xdr:sp macro="" textlink="">
      <xdr:nvSpPr>
        <xdr:cNvPr id="196" name="維持補修費該当値テキスト"/>
        <xdr:cNvSpPr txBox="1"/>
      </xdr:nvSpPr>
      <xdr:spPr>
        <a:xfrm>
          <a:off x="4686300" y="1317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105784</xdr:rowOff>
    </xdr:from>
    <xdr:to>
      <xdr:col>20</xdr:col>
      <xdr:colOff>38100</xdr:colOff>
      <xdr:row>77</xdr:row>
      <xdr:rowOff>35934</xdr:rowOff>
    </xdr:to>
    <xdr:sp macro="" textlink="">
      <xdr:nvSpPr>
        <xdr:cNvPr id="197" name="楕円 196"/>
        <xdr:cNvSpPr/>
      </xdr:nvSpPr>
      <xdr:spPr>
        <a:xfrm>
          <a:off x="3746500" y="131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52460</xdr:rowOff>
    </xdr:from>
    <xdr:ext cx="534377" cy="259045"/>
    <xdr:sp macro="" textlink="">
      <xdr:nvSpPr>
        <xdr:cNvPr id="198" name="テキスト ボックス 197"/>
        <xdr:cNvSpPr txBox="1"/>
      </xdr:nvSpPr>
      <xdr:spPr>
        <a:xfrm>
          <a:off x="3530111" y="129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110258</xdr:rowOff>
    </xdr:from>
    <xdr:to>
      <xdr:col>15</xdr:col>
      <xdr:colOff>101600</xdr:colOff>
      <xdr:row>78</xdr:row>
      <xdr:rowOff>40408</xdr:rowOff>
    </xdr:to>
    <xdr:sp macro="" textlink="">
      <xdr:nvSpPr>
        <xdr:cNvPr id="199" name="楕円 198"/>
        <xdr:cNvSpPr/>
      </xdr:nvSpPr>
      <xdr:spPr>
        <a:xfrm>
          <a:off x="2857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56935</xdr:rowOff>
    </xdr:from>
    <xdr:ext cx="469744" cy="259045"/>
    <xdr:sp macro="" textlink="">
      <xdr:nvSpPr>
        <xdr:cNvPr id="200" name="テキスト ボックス 199"/>
        <xdr:cNvSpPr txBox="1"/>
      </xdr:nvSpPr>
      <xdr:spPr>
        <a:xfrm>
          <a:off x="2673428" y="1308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105817</xdr:rowOff>
    </xdr:from>
    <xdr:to>
      <xdr:col>10</xdr:col>
      <xdr:colOff>165100</xdr:colOff>
      <xdr:row>78</xdr:row>
      <xdr:rowOff>35967</xdr:rowOff>
    </xdr:to>
    <xdr:sp macro="" textlink="">
      <xdr:nvSpPr>
        <xdr:cNvPr id="201" name="楕円 200"/>
        <xdr:cNvSpPr/>
      </xdr:nvSpPr>
      <xdr:spPr>
        <a:xfrm>
          <a:off x="19685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52494</xdr:rowOff>
    </xdr:from>
    <xdr:ext cx="469744" cy="259045"/>
    <xdr:sp macro="" textlink="">
      <xdr:nvSpPr>
        <xdr:cNvPr id="202" name="テキスト ボックス 201"/>
        <xdr:cNvSpPr txBox="1"/>
      </xdr:nvSpPr>
      <xdr:spPr>
        <a:xfrm>
          <a:off x="1784428" y="130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65681</xdr:rowOff>
    </xdr:from>
    <xdr:to>
      <xdr:col>6</xdr:col>
      <xdr:colOff>38100</xdr:colOff>
      <xdr:row>77</xdr:row>
      <xdr:rowOff>167281</xdr:rowOff>
    </xdr:to>
    <xdr:sp macro="" textlink="">
      <xdr:nvSpPr>
        <xdr:cNvPr id="203" name="楕円 202"/>
        <xdr:cNvSpPr/>
      </xdr:nvSpPr>
      <xdr:spPr>
        <a:xfrm>
          <a:off x="1079500" y="132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12358</xdr:rowOff>
    </xdr:from>
    <xdr:ext cx="469744" cy="259045"/>
    <xdr:sp macro="" textlink="">
      <xdr:nvSpPr>
        <xdr:cNvPr id="204" name="テキスト ボックス 203"/>
        <xdr:cNvSpPr txBox="1"/>
      </xdr:nvSpPr>
      <xdr:spPr>
        <a:xfrm>
          <a:off x="895428" y="1304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24104</xdr:rowOff>
    </xdr:from>
    <xdr:to>
      <xdr:col>24</xdr:col>
      <xdr:colOff>63500</xdr:colOff>
      <xdr:row>96</xdr:row>
      <xdr:rowOff>44717</xdr:rowOff>
    </xdr:to>
    <xdr:cxnSp macro="">
      <xdr:nvCxnSpPr>
        <xdr:cNvPr id="234" name="直線コネクタ 233"/>
        <xdr:cNvCxnSpPr/>
      </xdr:nvCxnSpPr>
      <xdr:spPr>
        <a:xfrm flipV="1">
          <a:off x="3797300" y="16483304"/>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44717</xdr:rowOff>
    </xdr:from>
    <xdr:to>
      <xdr:col>19</xdr:col>
      <xdr:colOff>177800</xdr:colOff>
      <xdr:row>96</xdr:row>
      <xdr:rowOff>97961</xdr:rowOff>
    </xdr:to>
    <xdr:cxnSp macro="">
      <xdr:nvCxnSpPr>
        <xdr:cNvPr id="237" name="直線コネクタ 236"/>
        <xdr:cNvCxnSpPr/>
      </xdr:nvCxnSpPr>
      <xdr:spPr>
        <a:xfrm flipV="1">
          <a:off x="2908300" y="16503917"/>
          <a:ext cx="889000" cy="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97961</xdr:rowOff>
    </xdr:from>
    <xdr:to>
      <xdr:col>15</xdr:col>
      <xdr:colOff>50800</xdr:colOff>
      <xdr:row>96</xdr:row>
      <xdr:rowOff>169818</xdr:rowOff>
    </xdr:to>
    <xdr:cxnSp macro="">
      <xdr:nvCxnSpPr>
        <xdr:cNvPr id="240" name="直線コネクタ 239"/>
        <xdr:cNvCxnSpPr/>
      </xdr:nvCxnSpPr>
      <xdr:spPr>
        <a:xfrm flipV="1">
          <a:off x="2019300" y="16557161"/>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169818</xdr:rowOff>
    </xdr:from>
    <xdr:to>
      <xdr:col>10</xdr:col>
      <xdr:colOff>114300</xdr:colOff>
      <xdr:row>97</xdr:row>
      <xdr:rowOff>63215</xdr:rowOff>
    </xdr:to>
    <xdr:cxnSp macro="">
      <xdr:nvCxnSpPr>
        <xdr:cNvPr id="243" name="直線コネクタ 242"/>
        <xdr:cNvCxnSpPr/>
      </xdr:nvCxnSpPr>
      <xdr:spPr>
        <a:xfrm flipV="1">
          <a:off x="1130300" y="16629018"/>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144754</xdr:rowOff>
    </xdr:from>
    <xdr:to>
      <xdr:col>24</xdr:col>
      <xdr:colOff>114300</xdr:colOff>
      <xdr:row>96</xdr:row>
      <xdr:rowOff>74904</xdr:rowOff>
    </xdr:to>
    <xdr:sp macro="" textlink="">
      <xdr:nvSpPr>
        <xdr:cNvPr id="253" name="楕円 252"/>
        <xdr:cNvSpPr/>
      </xdr:nvSpPr>
      <xdr:spPr>
        <a:xfrm>
          <a:off x="4584700" y="164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123181</xdr:rowOff>
    </xdr:from>
    <xdr:ext cx="534377" cy="259045"/>
    <xdr:sp macro="" textlink="">
      <xdr:nvSpPr>
        <xdr:cNvPr id="254" name="扶助費該当値テキスト"/>
        <xdr:cNvSpPr txBox="1"/>
      </xdr:nvSpPr>
      <xdr:spPr>
        <a:xfrm>
          <a:off x="4686300" y="164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165367</xdr:rowOff>
    </xdr:from>
    <xdr:to>
      <xdr:col>20</xdr:col>
      <xdr:colOff>38100</xdr:colOff>
      <xdr:row>96</xdr:row>
      <xdr:rowOff>95517</xdr:rowOff>
    </xdr:to>
    <xdr:sp macro="" textlink="">
      <xdr:nvSpPr>
        <xdr:cNvPr id="255" name="楕円 254"/>
        <xdr:cNvSpPr/>
      </xdr:nvSpPr>
      <xdr:spPr>
        <a:xfrm>
          <a:off x="3746500" y="16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86644</xdr:rowOff>
    </xdr:from>
    <xdr:ext cx="534377" cy="259045"/>
    <xdr:sp macro="" textlink="">
      <xdr:nvSpPr>
        <xdr:cNvPr id="256" name="テキスト ボックス 255"/>
        <xdr:cNvSpPr txBox="1"/>
      </xdr:nvSpPr>
      <xdr:spPr>
        <a:xfrm>
          <a:off x="3530111" y="165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47161</xdr:rowOff>
    </xdr:from>
    <xdr:to>
      <xdr:col>15</xdr:col>
      <xdr:colOff>101600</xdr:colOff>
      <xdr:row>96</xdr:row>
      <xdr:rowOff>148761</xdr:rowOff>
    </xdr:to>
    <xdr:sp macro="" textlink="">
      <xdr:nvSpPr>
        <xdr:cNvPr id="257" name="楕円 256"/>
        <xdr:cNvSpPr/>
      </xdr:nvSpPr>
      <xdr:spPr>
        <a:xfrm>
          <a:off x="2857500" y="16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139888</xdr:rowOff>
    </xdr:from>
    <xdr:ext cx="534377" cy="259045"/>
    <xdr:sp macro="" textlink="">
      <xdr:nvSpPr>
        <xdr:cNvPr id="258" name="テキスト ボックス 257"/>
        <xdr:cNvSpPr txBox="1"/>
      </xdr:nvSpPr>
      <xdr:spPr>
        <a:xfrm>
          <a:off x="2641111" y="165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119018</xdr:rowOff>
    </xdr:from>
    <xdr:to>
      <xdr:col>10</xdr:col>
      <xdr:colOff>165100</xdr:colOff>
      <xdr:row>97</xdr:row>
      <xdr:rowOff>49168</xdr:rowOff>
    </xdr:to>
    <xdr:sp macro="" textlink="">
      <xdr:nvSpPr>
        <xdr:cNvPr id="259" name="楕円 258"/>
        <xdr:cNvSpPr/>
      </xdr:nvSpPr>
      <xdr:spPr>
        <a:xfrm>
          <a:off x="1968500" y="165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40295</xdr:rowOff>
    </xdr:from>
    <xdr:ext cx="534377" cy="259045"/>
    <xdr:sp macro="" textlink="">
      <xdr:nvSpPr>
        <xdr:cNvPr id="260" name="テキスト ボックス 259"/>
        <xdr:cNvSpPr txBox="1"/>
      </xdr:nvSpPr>
      <xdr:spPr>
        <a:xfrm>
          <a:off x="1752111" y="166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xdr:rowOff>
    </xdr:from>
    <xdr:to>
      <xdr:col>6</xdr:col>
      <xdr:colOff>38100</xdr:colOff>
      <xdr:row>97</xdr:row>
      <xdr:rowOff>114015</xdr:rowOff>
    </xdr:to>
    <xdr:sp macro="" textlink="">
      <xdr:nvSpPr>
        <xdr:cNvPr id="261" name="楕円 260"/>
        <xdr:cNvSpPr/>
      </xdr:nvSpPr>
      <xdr:spPr>
        <a:xfrm>
          <a:off x="1079500" y="166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105142</xdr:rowOff>
    </xdr:from>
    <xdr:ext cx="534377" cy="259045"/>
    <xdr:sp macro="" textlink="">
      <xdr:nvSpPr>
        <xdr:cNvPr id="262" name="テキスト ボックス 261"/>
        <xdr:cNvSpPr txBox="1"/>
      </xdr:nvSpPr>
      <xdr:spPr>
        <a:xfrm>
          <a:off x="863111" y="167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8566</xdr:rowOff>
    </xdr:from>
    <xdr:to>
      <xdr:col>55</xdr:col>
      <xdr:colOff>0</xdr:colOff>
      <xdr:row>37</xdr:row>
      <xdr:rowOff>28920</xdr:rowOff>
    </xdr:to>
    <xdr:cxnSp macro="">
      <xdr:nvCxnSpPr>
        <xdr:cNvPr id="289" name="直線コネクタ 288"/>
        <xdr:cNvCxnSpPr/>
      </xdr:nvCxnSpPr>
      <xdr:spPr>
        <a:xfrm flipV="1">
          <a:off x="9639300" y="6352216"/>
          <a:ext cx="8382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28920</xdr:rowOff>
    </xdr:from>
    <xdr:to>
      <xdr:col>50</xdr:col>
      <xdr:colOff>114300</xdr:colOff>
      <xdr:row>37</xdr:row>
      <xdr:rowOff>37562</xdr:rowOff>
    </xdr:to>
    <xdr:cxnSp macro="">
      <xdr:nvCxnSpPr>
        <xdr:cNvPr id="292" name="直線コネクタ 291"/>
        <xdr:cNvCxnSpPr/>
      </xdr:nvCxnSpPr>
      <xdr:spPr>
        <a:xfrm flipV="1">
          <a:off x="8750300" y="6372570"/>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19054</xdr:rowOff>
    </xdr:from>
    <xdr:to>
      <xdr:col>45</xdr:col>
      <xdr:colOff>177800</xdr:colOff>
      <xdr:row>37</xdr:row>
      <xdr:rowOff>37562</xdr:rowOff>
    </xdr:to>
    <xdr:cxnSp macro="">
      <xdr:nvCxnSpPr>
        <xdr:cNvPr id="295" name="直線コネクタ 294"/>
        <xdr:cNvCxnSpPr/>
      </xdr:nvCxnSpPr>
      <xdr:spPr>
        <a:xfrm>
          <a:off x="7861300" y="6362704"/>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19054</xdr:rowOff>
    </xdr:from>
    <xdr:to>
      <xdr:col>41</xdr:col>
      <xdr:colOff>50800</xdr:colOff>
      <xdr:row>37</xdr:row>
      <xdr:rowOff>78778</xdr:rowOff>
    </xdr:to>
    <xdr:cxnSp macro="">
      <xdr:nvCxnSpPr>
        <xdr:cNvPr id="298" name="直線コネクタ 297"/>
        <xdr:cNvCxnSpPr/>
      </xdr:nvCxnSpPr>
      <xdr:spPr>
        <a:xfrm flipV="1">
          <a:off x="6972300" y="6362704"/>
          <a:ext cx="889000" cy="5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129216</xdr:rowOff>
    </xdr:from>
    <xdr:to>
      <xdr:col>55</xdr:col>
      <xdr:colOff>50800</xdr:colOff>
      <xdr:row>37</xdr:row>
      <xdr:rowOff>59366</xdr:rowOff>
    </xdr:to>
    <xdr:sp macro="" textlink="">
      <xdr:nvSpPr>
        <xdr:cNvPr id="308" name="楕円 307"/>
        <xdr:cNvSpPr/>
      </xdr:nvSpPr>
      <xdr:spPr>
        <a:xfrm>
          <a:off x="10426700" y="63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152093</xdr:rowOff>
    </xdr:from>
    <xdr:ext cx="534377" cy="259045"/>
    <xdr:sp macro="" textlink="">
      <xdr:nvSpPr>
        <xdr:cNvPr id="309" name="補助費等該当値テキスト"/>
        <xdr:cNvSpPr txBox="1"/>
      </xdr:nvSpPr>
      <xdr:spPr>
        <a:xfrm>
          <a:off x="10528300" y="61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149570</xdr:rowOff>
    </xdr:from>
    <xdr:to>
      <xdr:col>50</xdr:col>
      <xdr:colOff>165100</xdr:colOff>
      <xdr:row>37</xdr:row>
      <xdr:rowOff>79720</xdr:rowOff>
    </xdr:to>
    <xdr:sp macro="" textlink="">
      <xdr:nvSpPr>
        <xdr:cNvPr id="310" name="楕円 309"/>
        <xdr:cNvSpPr/>
      </xdr:nvSpPr>
      <xdr:spPr>
        <a:xfrm>
          <a:off x="9588500" y="6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96247</xdr:rowOff>
    </xdr:from>
    <xdr:ext cx="534377" cy="259045"/>
    <xdr:sp macro="" textlink="">
      <xdr:nvSpPr>
        <xdr:cNvPr id="311" name="テキスト ボックス 310"/>
        <xdr:cNvSpPr txBox="1"/>
      </xdr:nvSpPr>
      <xdr:spPr>
        <a:xfrm>
          <a:off x="9372111" y="6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158212</xdr:rowOff>
    </xdr:from>
    <xdr:to>
      <xdr:col>46</xdr:col>
      <xdr:colOff>38100</xdr:colOff>
      <xdr:row>37</xdr:row>
      <xdr:rowOff>88362</xdr:rowOff>
    </xdr:to>
    <xdr:sp macro="" textlink="">
      <xdr:nvSpPr>
        <xdr:cNvPr id="312" name="楕円 311"/>
        <xdr:cNvSpPr/>
      </xdr:nvSpPr>
      <xdr:spPr>
        <a:xfrm>
          <a:off x="8699500" y="63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104889</xdr:rowOff>
    </xdr:from>
    <xdr:ext cx="534377" cy="259045"/>
    <xdr:sp macro="" textlink="">
      <xdr:nvSpPr>
        <xdr:cNvPr id="313" name="テキスト ボックス 312"/>
        <xdr:cNvSpPr txBox="1"/>
      </xdr:nvSpPr>
      <xdr:spPr>
        <a:xfrm>
          <a:off x="8483111" y="61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139704</xdr:rowOff>
    </xdr:from>
    <xdr:to>
      <xdr:col>41</xdr:col>
      <xdr:colOff>101600</xdr:colOff>
      <xdr:row>37</xdr:row>
      <xdr:rowOff>69854</xdr:rowOff>
    </xdr:to>
    <xdr:sp macro="" textlink="">
      <xdr:nvSpPr>
        <xdr:cNvPr id="314" name="楕円 313"/>
        <xdr:cNvSpPr/>
      </xdr:nvSpPr>
      <xdr:spPr>
        <a:xfrm>
          <a:off x="7810500" y="63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86381</xdr:rowOff>
    </xdr:from>
    <xdr:ext cx="534377" cy="259045"/>
    <xdr:sp macro="" textlink="">
      <xdr:nvSpPr>
        <xdr:cNvPr id="315" name="テキスト ボックス 314"/>
        <xdr:cNvSpPr txBox="1"/>
      </xdr:nvSpPr>
      <xdr:spPr>
        <a:xfrm>
          <a:off x="7594111" y="60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27978</xdr:rowOff>
    </xdr:from>
    <xdr:to>
      <xdr:col>36</xdr:col>
      <xdr:colOff>165100</xdr:colOff>
      <xdr:row>37</xdr:row>
      <xdr:rowOff>129578</xdr:rowOff>
    </xdr:to>
    <xdr:sp macro="" textlink="">
      <xdr:nvSpPr>
        <xdr:cNvPr id="316" name="楕円 315"/>
        <xdr:cNvSpPr/>
      </xdr:nvSpPr>
      <xdr:spPr>
        <a:xfrm>
          <a:off x="6921500" y="63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120705</xdr:rowOff>
    </xdr:from>
    <xdr:ext cx="534377" cy="259045"/>
    <xdr:sp macro="" textlink="">
      <xdr:nvSpPr>
        <xdr:cNvPr id="317" name="テキスト ボックス 316"/>
        <xdr:cNvSpPr txBox="1"/>
      </xdr:nvSpPr>
      <xdr:spPr>
        <a:xfrm>
          <a:off x="6705111" y="64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156340</xdr:rowOff>
    </xdr:from>
    <xdr:to>
      <xdr:col>55</xdr:col>
      <xdr:colOff>0</xdr:colOff>
      <xdr:row>57</xdr:row>
      <xdr:rowOff>136034</xdr:rowOff>
    </xdr:to>
    <xdr:cxnSp macro="">
      <xdr:nvCxnSpPr>
        <xdr:cNvPr id="344" name="直線コネクタ 343"/>
        <xdr:cNvCxnSpPr/>
      </xdr:nvCxnSpPr>
      <xdr:spPr>
        <a:xfrm flipV="1">
          <a:off x="9639300" y="9757540"/>
          <a:ext cx="838200" cy="1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136034</xdr:rowOff>
    </xdr:from>
    <xdr:to>
      <xdr:col>50</xdr:col>
      <xdr:colOff>114300</xdr:colOff>
      <xdr:row>58</xdr:row>
      <xdr:rowOff>22275</xdr:rowOff>
    </xdr:to>
    <xdr:cxnSp macro="">
      <xdr:nvCxnSpPr>
        <xdr:cNvPr id="347" name="直線コネクタ 346"/>
        <xdr:cNvCxnSpPr/>
      </xdr:nvCxnSpPr>
      <xdr:spPr>
        <a:xfrm flipV="1">
          <a:off x="8750300" y="9908684"/>
          <a:ext cx="889000" cy="5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169009</xdr:rowOff>
    </xdr:from>
    <xdr:to>
      <xdr:col>45</xdr:col>
      <xdr:colOff>177800</xdr:colOff>
      <xdr:row>58</xdr:row>
      <xdr:rowOff>22275</xdr:rowOff>
    </xdr:to>
    <xdr:cxnSp macro="">
      <xdr:nvCxnSpPr>
        <xdr:cNvPr id="350" name="直線コネクタ 349"/>
        <xdr:cNvCxnSpPr/>
      </xdr:nvCxnSpPr>
      <xdr:spPr>
        <a:xfrm>
          <a:off x="7861300" y="9941659"/>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132590</xdr:rowOff>
    </xdr:from>
    <xdr:to>
      <xdr:col>41</xdr:col>
      <xdr:colOff>50800</xdr:colOff>
      <xdr:row>57</xdr:row>
      <xdr:rowOff>169009</xdr:rowOff>
    </xdr:to>
    <xdr:cxnSp macro="">
      <xdr:nvCxnSpPr>
        <xdr:cNvPr id="353" name="直線コネクタ 352"/>
        <xdr:cNvCxnSpPr/>
      </xdr:nvCxnSpPr>
      <xdr:spPr>
        <a:xfrm>
          <a:off x="6972300" y="9905240"/>
          <a:ext cx="889000" cy="3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105540</xdr:rowOff>
    </xdr:from>
    <xdr:to>
      <xdr:col>55</xdr:col>
      <xdr:colOff>50800</xdr:colOff>
      <xdr:row>57</xdr:row>
      <xdr:rowOff>35690</xdr:rowOff>
    </xdr:to>
    <xdr:sp macro="" textlink="">
      <xdr:nvSpPr>
        <xdr:cNvPr id="363" name="楕円 362"/>
        <xdr:cNvSpPr/>
      </xdr:nvSpPr>
      <xdr:spPr>
        <a:xfrm>
          <a:off x="10426700" y="97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128417</xdr:rowOff>
    </xdr:from>
    <xdr:ext cx="599010" cy="259045"/>
    <xdr:sp macro="" textlink="">
      <xdr:nvSpPr>
        <xdr:cNvPr id="364" name="普通建設事業費該当値テキスト"/>
        <xdr:cNvSpPr txBox="1"/>
      </xdr:nvSpPr>
      <xdr:spPr>
        <a:xfrm>
          <a:off x="10528300" y="95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85234</xdr:rowOff>
    </xdr:from>
    <xdr:to>
      <xdr:col>50</xdr:col>
      <xdr:colOff>165100</xdr:colOff>
      <xdr:row>58</xdr:row>
      <xdr:rowOff>15384</xdr:rowOff>
    </xdr:to>
    <xdr:sp macro="" textlink="">
      <xdr:nvSpPr>
        <xdr:cNvPr id="365" name="楕円 364"/>
        <xdr:cNvSpPr/>
      </xdr:nvSpPr>
      <xdr:spPr>
        <a:xfrm>
          <a:off x="9588500" y="98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31911</xdr:rowOff>
    </xdr:from>
    <xdr:ext cx="534377" cy="259045"/>
    <xdr:sp macro="" textlink="">
      <xdr:nvSpPr>
        <xdr:cNvPr id="366" name="テキスト ボックス 365"/>
        <xdr:cNvSpPr txBox="1"/>
      </xdr:nvSpPr>
      <xdr:spPr>
        <a:xfrm>
          <a:off x="9372111" y="96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142925</xdr:rowOff>
    </xdr:from>
    <xdr:to>
      <xdr:col>46</xdr:col>
      <xdr:colOff>38100</xdr:colOff>
      <xdr:row>58</xdr:row>
      <xdr:rowOff>73075</xdr:rowOff>
    </xdr:to>
    <xdr:sp macro="" textlink="">
      <xdr:nvSpPr>
        <xdr:cNvPr id="367" name="楕円 366"/>
        <xdr:cNvSpPr/>
      </xdr:nvSpPr>
      <xdr:spPr>
        <a:xfrm>
          <a:off x="8699500" y="99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64202</xdr:rowOff>
    </xdr:from>
    <xdr:ext cx="534377" cy="259045"/>
    <xdr:sp macro="" textlink="">
      <xdr:nvSpPr>
        <xdr:cNvPr id="368" name="テキスト ボックス 367"/>
        <xdr:cNvSpPr txBox="1"/>
      </xdr:nvSpPr>
      <xdr:spPr>
        <a:xfrm>
          <a:off x="8483111" y="100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118209</xdr:rowOff>
    </xdr:from>
    <xdr:to>
      <xdr:col>41</xdr:col>
      <xdr:colOff>101600</xdr:colOff>
      <xdr:row>58</xdr:row>
      <xdr:rowOff>48359</xdr:rowOff>
    </xdr:to>
    <xdr:sp macro="" textlink="">
      <xdr:nvSpPr>
        <xdr:cNvPr id="369" name="楕円 368"/>
        <xdr:cNvSpPr/>
      </xdr:nvSpPr>
      <xdr:spPr>
        <a:xfrm>
          <a:off x="7810500" y="98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39486</xdr:rowOff>
    </xdr:from>
    <xdr:ext cx="534377" cy="259045"/>
    <xdr:sp macro="" textlink="">
      <xdr:nvSpPr>
        <xdr:cNvPr id="370" name="テキスト ボックス 369"/>
        <xdr:cNvSpPr txBox="1"/>
      </xdr:nvSpPr>
      <xdr:spPr>
        <a:xfrm>
          <a:off x="7594111" y="99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81790</xdr:rowOff>
    </xdr:from>
    <xdr:to>
      <xdr:col>36</xdr:col>
      <xdr:colOff>165100</xdr:colOff>
      <xdr:row>58</xdr:row>
      <xdr:rowOff>11940</xdr:rowOff>
    </xdr:to>
    <xdr:sp macro="" textlink="">
      <xdr:nvSpPr>
        <xdr:cNvPr id="371" name="楕円 370"/>
        <xdr:cNvSpPr/>
      </xdr:nvSpPr>
      <xdr:spPr>
        <a:xfrm>
          <a:off x="6921500" y="98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3067</xdr:rowOff>
    </xdr:from>
    <xdr:ext cx="534377" cy="259045"/>
    <xdr:sp macro="" textlink="">
      <xdr:nvSpPr>
        <xdr:cNvPr id="372" name="テキスト ボックス 371"/>
        <xdr:cNvSpPr txBox="1"/>
      </xdr:nvSpPr>
      <xdr:spPr>
        <a:xfrm>
          <a:off x="6705111" y="99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93171</xdr:rowOff>
    </xdr:from>
    <xdr:to>
      <xdr:col>55</xdr:col>
      <xdr:colOff>0</xdr:colOff>
      <xdr:row>78</xdr:row>
      <xdr:rowOff>85243</xdr:rowOff>
    </xdr:to>
    <xdr:cxnSp macro="">
      <xdr:nvCxnSpPr>
        <xdr:cNvPr id="399" name="直線コネクタ 398"/>
        <xdr:cNvCxnSpPr/>
      </xdr:nvCxnSpPr>
      <xdr:spPr>
        <a:xfrm flipV="1">
          <a:off x="9639300" y="13294821"/>
          <a:ext cx="838200" cy="1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85243</xdr:rowOff>
    </xdr:from>
    <xdr:to>
      <xdr:col>50</xdr:col>
      <xdr:colOff>114300</xdr:colOff>
      <xdr:row>78</xdr:row>
      <xdr:rowOff>114931</xdr:rowOff>
    </xdr:to>
    <xdr:cxnSp macro="">
      <xdr:nvCxnSpPr>
        <xdr:cNvPr id="402" name="直線コネクタ 401"/>
        <xdr:cNvCxnSpPr/>
      </xdr:nvCxnSpPr>
      <xdr:spPr>
        <a:xfrm flipV="1">
          <a:off x="8750300" y="13458343"/>
          <a:ext cx="889000" cy="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66580</xdr:rowOff>
    </xdr:from>
    <xdr:to>
      <xdr:col>45</xdr:col>
      <xdr:colOff>177800</xdr:colOff>
      <xdr:row>78</xdr:row>
      <xdr:rowOff>114931</xdr:rowOff>
    </xdr:to>
    <xdr:cxnSp macro="">
      <xdr:nvCxnSpPr>
        <xdr:cNvPr id="405" name="直線コネクタ 404"/>
        <xdr:cNvCxnSpPr/>
      </xdr:nvCxnSpPr>
      <xdr:spPr>
        <a:xfrm>
          <a:off x="7861300" y="13439680"/>
          <a:ext cx="889000" cy="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57649</xdr:rowOff>
    </xdr:from>
    <xdr:to>
      <xdr:col>41</xdr:col>
      <xdr:colOff>50800</xdr:colOff>
      <xdr:row>78</xdr:row>
      <xdr:rowOff>66580</xdr:rowOff>
    </xdr:to>
    <xdr:cxnSp macro="">
      <xdr:nvCxnSpPr>
        <xdr:cNvPr id="408" name="直線コネクタ 407"/>
        <xdr:cNvCxnSpPr/>
      </xdr:nvCxnSpPr>
      <xdr:spPr>
        <a:xfrm>
          <a:off x="6972300" y="13430749"/>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42371</xdr:rowOff>
    </xdr:from>
    <xdr:to>
      <xdr:col>55</xdr:col>
      <xdr:colOff>50800</xdr:colOff>
      <xdr:row>77</xdr:row>
      <xdr:rowOff>143971</xdr:rowOff>
    </xdr:to>
    <xdr:sp macro="" textlink="">
      <xdr:nvSpPr>
        <xdr:cNvPr id="418" name="楕円 417"/>
        <xdr:cNvSpPr/>
      </xdr:nvSpPr>
      <xdr:spPr>
        <a:xfrm>
          <a:off x="10426700" y="132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65248</xdr:rowOff>
    </xdr:from>
    <xdr:ext cx="534377" cy="259045"/>
    <xdr:sp macro="" textlink="">
      <xdr:nvSpPr>
        <xdr:cNvPr id="419" name="普通建設事業費 （ うち新規整備　）該当値テキスト"/>
        <xdr:cNvSpPr txBox="1"/>
      </xdr:nvSpPr>
      <xdr:spPr>
        <a:xfrm>
          <a:off x="10528300" y="1309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34443</xdr:rowOff>
    </xdr:from>
    <xdr:to>
      <xdr:col>50</xdr:col>
      <xdr:colOff>165100</xdr:colOff>
      <xdr:row>78</xdr:row>
      <xdr:rowOff>136043</xdr:rowOff>
    </xdr:to>
    <xdr:sp macro="" textlink="">
      <xdr:nvSpPr>
        <xdr:cNvPr id="420" name="楕円 419"/>
        <xdr:cNvSpPr/>
      </xdr:nvSpPr>
      <xdr:spPr>
        <a:xfrm>
          <a:off x="9588500" y="134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127170</xdr:rowOff>
    </xdr:from>
    <xdr:ext cx="534377" cy="259045"/>
    <xdr:sp macro="" textlink="">
      <xdr:nvSpPr>
        <xdr:cNvPr id="421" name="テキスト ボックス 420"/>
        <xdr:cNvSpPr txBox="1"/>
      </xdr:nvSpPr>
      <xdr:spPr>
        <a:xfrm>
          <a:off x="9372111" y="135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64131</xdr:rowOff>
    </xdr:from>
    <xdr:to>
      <xdr:col>46</xdr:col>
      <xdr:colOff>38100</xdr:colOff>
      <xdr:row>78</xdr:row>
      <xdr:rowOff>165731</xdr:rowOff>
    </xdr:to>
    <xdr:sp macro="" textlink="">
      <xdr:nvSpPr>
        <xdr:cNvPr id="422" name="楕円 421"/>
        <xdr:cNvSpPr/>
      </xdr:nvSpPr>
      <xdr:spPr>
        <a:xfrm>
          <a:off x="8699500" y="134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156858</xdr:rowOff>
    </xdr:from>
    <xdr:ext cx="534377" cy="259045"/>
    <xdr:sp macro="" textlink="">
      <xdr:nvSpPr>
        <xdr:cNvPr id="423" name="テキスト ボックス 422"/>
        <xdr:cNvSpPr txBox="1"/>
      </xdr:nvSpPr>
      <xdr:spPr>
        <a:xfrm>
          <a:off x="8483111" y="135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15780</xdr:rowOff>
    </xdr:from>
    <xdr:to>
      <xdr:col>41</xdr:col>
      <xdr:colOff>101600</xdr:colOff>
      <xdr:row>78</xdr:row>
      <xdr:rowOff>117380</xdr:rowOff>
    </xdr:to>
    <xdr:sp macro="" textlink="">
      <xdr:nvSpPr>
        <xdr:cNvPr id="424" name="楕円 423"/>
        <xdr:cNvSpPr/>
      </xdr:nvSpPr>
      <xdr:spPr>
        <a:xfrm>
          <a:off x="7810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25" name="テキスト ボックス 42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6849</xdr:rowOff>
    </xdr:from>
    <xdr:to>
      <xdr:col>36</xdr:col>
      <xdr:colOff>165100</xdr:colOff>
      <xdr:row>78</xdr:row>
      <xdr:rowOff>108449</xdr:rowOff>
    </xdr:to>
    <xdr:sp macro="" textlink="">
      <xdr:nvSpPr>
        <xdr:cNvPr id="426" name="楕円 425"/>
        <xdr:cNvSpPr/>
      </xdr:nvSpPr>
      <xdr:spPr>
        <a:xfrm>
          <a:off x="6921500" y="133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99576</xdr:rowOff>
    </xdr:from>
    <xdr:ext cx="534377" cy="259045"/>
    <xdr:sp macro="" textlink="">
      <xdr:nvSpPr>
        <xdr:cNvPr id="427" name="テキスト ボックス 426"/>
        <xdr:cNvSpPr txBox="1"/>
      </xdr:nvSpPr>
      <xdr:spPr>
        <a:xfrm>
          <a:off x="6705111" y="134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95695</xdr:rowOff>
    </xdr:from>
    <xdr:to>
      <xdr:col>55</xdr:col>
      <xdr:colOff>0</xdr:colOff>
      <xdr:row>98</xdr:row>
      <xdr:rowOff>63469</xdr:rowOff>
    </xdr:to>
    <xdr:cxnSp macro="">
      <xdr:nvCxnSpPr>
        <xdr:cNvPr id="456" name="直線コネクタ 455"/>
        <xdr:cNvCxnSpPr/>
      </xdr:nvCxnSpPr>
      <xdr:spPr>
        <a:xfrm>
          <a:off x="9639300" y="16726345"/>
          <a:ext cx="838200" cy="1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95695</xdr:rowOff>
    </xdr:from>
    <xdr:to>
      <xdr:col>50</xdr:col>
      <xdr:colOff>114300</xdr:colOff>
      <xdr:row>98</xdr:row>
      <xdr:rowOff>52169</xdr:rowOff>
    </xdr:to>
    <xdr:cxnSp macro="">
      <xdr:nvCxnSpPr>
        <xdr:cNvPr id="459" name="直線コネクタ 458"/>
        <xdr:cNvCxnSpPr/>
      </xdr:nvCxnSpPr>
      <xdr:spPr>
        <a:xfrm flipV="1">
          <a:off x="8750300" y="16726345"/>
          <a:ext cx="889000" cy="1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52169</xdr:rowOff>
    </xdr:from>
    <xdr:to>
      <xdr:col>45</xdr:col>
      <xdr:colOff>177800</xdr:colOff>
      <xdr:row>98</xdr:row>
      <xdr:rowOff>115156</xdr:rowOff>
    </xdr:to>
    <xdr:cxnSp macro="">
      <xdr:nvCxnSpPr>
        <xdr:cNvPr id="462" name="直線コネクタ 461"/>
        <xdr:cNvCxnSpPr/>
      </xdr:nvCxnSpPr>
      <xdr:spPr>
        <a:xfrm flipV="1">
          <a:off x="7861300" y="16854269"/>
          <a:ext cx="8890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42537</xdr:rowOff>
    </xdr:from>
    <xdr:to>
      <xdr:col>41</xdr:col>
      <xdr:colOff>50800</xdr:colOff>
      <xdr:row>98</xdr:row>
      <xdr:rowOff>115156</xdr:rowOff>
    </xdr:to>
    <xdr:cxnSp macro="">
      <xdr:nvCxnSpPr>
        <xdr:cNvPr id="465" name="直線コネクタ 464"/>
        <xdr:cNvCxnSpPr/>
      </xdr:nvCxnSpPr>
      <xdr:spPr>
        <a:xfrm>
          <a:off x="6972300" y="16844637"/>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12669</xdr:rowOff>
    </xdr:from>
    <xdr:to>
      <xdr:col>55</xdr:col>
      <xdr:colOff>50800</xdr:colOff>
      <xdr:row>98</xdr:row>
      <xdr:rowOff>114269</xdr:rowOff>
    </xdr:to>
    <xdr:sp macro="" textlink="">
      <xdr:nvSpPr>
        <xdr:cNvPr id="475" name="楕円 474"/>
        <xdr:cNvSpPr/>
      </xdr:nvSpPr>
      <xdr:spPr>
        <a:xfrm>
          <a:off x="104267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99046</xdr:rowOff>
    </xdr:from>
    <xdr:ext cx="534377" cy="259045"/>
    <xdr:sp macro="" textlink="">
      <xdr:nvSpPr>
        <xdr:cNvPr id="476" name="普通建設事業費 （ うち更新整備　）該当値テキスト"/>
        <xdr:cNvSpPr txBox="1"/>
      </xdr:nvSpPr>
      <xdr:spPr>
        <a:xfrm>
          <a:off x="10528300" y="167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44895</xdr:rowOff>
    </xdr:from>
    <xdr:to>
      <xdr:col>50</xdr:col>
      <xdr:colOff>165100</xdr:colOff>
      <xdr:row>97</xdr:row>
      <xdr:rowOff>146495</xdr:rowOff>
    </xdr:to>
    <xdr:sp macro="" textlink="">
      <xdr:nvSpPr>
        <xdr:cNvPr id="477" name="楕円 476"/>
        <xdr:cNvSpPr/>
      </xdr:nvSpPr>
      <xdr:spPr>
        <a:xfrm>
          <a:off x="9588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163022</xdr:rowOff>
    </xdr:from>
    <xdr:ext cx="534377" cy="259045"/>
    <xdr:sp macro="" textlink="">
      <xdr:nvSpPr>
        <xdr:cNvPr id="478" name="テキスト ボックス 477"/>
        <xdr:cNvSpPr txBox="1"/>
      </xdr:nvSpPr>
      <xdr:spPr>
        <a:xfrm>
          <a:off x="9372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1369</xdr:rowOff>
    </xdr:from>
    <xdr:to>
      <xdr:col>46</xdr:col>
      <xdr:colOff>38100</xdr:colOff>
      <xdr:row>98</xdr:row>
      <xdr:rowOff>102969</xdr:rowOff>
    </xdr:to>
    <xdr:sp macro="" textlink="">
      <xdr:nvSpPr>
        <xdr:cNvPr id="479" name="楕円 478"/>
        <xdr:cNvSpPr/>
      </xdr:nvSpPr>
      <xdr:spPr>
        <a:xfrm>
          <a:off x="8699500" y="168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94096</xdr:rowOff>
    </xdr:from>
    <xdr:ext cx="534377" cy="259045"/>
    <xdr:sp macro="" textlink="">
      <xdr:nvSpPr>
        <xdr:cNvPr id="480" name="テキスト ボックス 479"/>
        <xdr:cNvSpPr txBox="1"/>
      </xdr:nvSpPr>
      <xdr:spPr>
        <a:xfrm>
          <a:off x="8483111" y="168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64356</xdr:rowOff>
    </xdr:from>
    <xdr:to>
      <xdr:col>41</xdr:col>
      <xdr:colOff>101600</xdr:colOff>
      <xdr:row>98</xdr:row>
      <xdr:rowOff>165956</xdr:rowOff>
    </xdr:to>
    <xdr:sp macro="" textlink="">
      <xdr:nvSpPr>
        <xdr:cNvPr id="481" name="楕円 480"/>
        <xdr:cNvSpPr/>
      </xdr:nvSpPr>
      <xdr:spPr>
        <a:xfrm>
          <a:off x="7810500" y="1686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157083</xdr:rowOff>
    </xdr:from>
    <xdr:ext cx="534377" cy="259045"/>
    <xdr:sp macro="" textlink="">
      <xdr:nvSpPr>
        <xdr:cNvPr id="482" name="テキスト ボックス 481"/>
        <xdr:cNvSpPr txBox="1"/>
      </xdr:nvSpPr>
      <xdr:spPr>
        <a:xfrm>
          <a:off x="7594111" y="1695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163187</xdr:rowOff>
    </xdr:from>
    <xdr:to>
      <xdr:col>36</xdr:col>
      <xdr:colOff>165100</xdr:colOff>
      <xdr:row>98</xdr:row>
      <xdr:rowOff>93337</xdr:rowOff>
    </xdr:to>
    <xdr:sp macro="" textlink="">
      <xdr:nvSpPr>
        <xdr:cNvPr id="483" name="楕円 482"/>
        <xdr:cNvSpPr/>
      </xdr:nvSpPr>
      <xdr:spPr>
        <a:xfrm>
          <a:off x="6921500" y="167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84464</xdr:rowOff>
    </xdr:from>
    <xdr:ext cx="534377" cy="259045"/>
    <xdr:sp macro="" textlink="">
      <xdr:nvSpPr>
        <xdr:cNvPr id="484" name="テキスト ボックス 483"/>
        <xdr:cNvSpPr txBox="1"/>
      </xdr:nvSpPr>
      <xdr:spPr>
        <a:xfrm>
          <a:off x="6705111" y="168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151073</xdr:rowOff>
    </xdr:from>
    <xdr:to>
      <xdr:col>85</xdr:col>
      <xdr:colOff>127000</xdr:colOff>
      <xdr:row>39</xdr:row>
      <xdr:rowOff>30734</xdr:rowOff>
    </xdr:to>
    <xdr:cxnSp macro="">
      <xdr:nvCxnSpPr>
        <xdr:cNvPr id="513" name="直線コネクタ 512"/>
        <xdr:cNvCxnSpPr/>
      </xdr:nvCxnSpPr>
      <xdr:spPr>
        <a:xfrm flipV="1">
          <a:off x="15481300" y="6666173"/>
          <a:ext cx="838200" cy="5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30734</xdr:rowOff>
    </xdr:from>
    <xdr:to>
      <xdr:col>81</xdr:col>
      <xdr:colOff>50800</xdr:colOff>
      <xdr:row>39</xdr:row>
      <xdr:rowOff>42126</xdr:rowOff>
    </xdr:to>
    <xdr:cxnSp macro="">
      <xdr:nvCxnSpPr>
        <xdr:cNvPr id="516" name="直線コネクタ 515"/>
        <xdr:cNvCxnSpPr/>
      </xdr:nvCxnSpPr>
      <xdr:spPr>
        <a:xfrm flipV="1">
          <a:off x="14592300" y="6717284"/>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42126</xdr:rowOff>
    </xdr:from>
    <xdr:to>
      <xdr:col>76</xdr:col>
      <xdr:colOff>114300</xdr:colOff>
      <xdr:row>39</xdr:row>
      <xdr:rowOff>43535</xdr:rowOff>
    </xdr:to>
    <xdr:cxnSp macro="">
      <xdr:nvCxnSpPr>
        <xdr:cNvPr id="519" name="直線コネクタ 518"/>
        <xdr:cNvCxnSpPr/>
      </xdr:nvCxnSpPr>
      <xdr:spPr>
        <a:xfrm flipV="1">
          <a:off x="13703300" y="672867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19933</xdr:rowOff>
    </xdr:from>
    <xdr:to>
      <xdr:col>71</xdr:col>
      <xdr:colOff>177800</xdr:colOff>
      <xdr:row>39</xdr:row>
      <xdr:rowOff>43535</xdr:rowOff>
    </xdr:to>
    <xdr:cxnSp macro="">
      <xdr:nvCxnSpPr>
        <xdr:cNvPr id="522" name="直線コネクタ 521"/>
        <xdr:cNvCxnSpPr/>
      </xdr:nvCxnSpPr>
      <xdr:spPr>
        <a:xfrm>
          <a:off x="12814300" y="6706483"/>
          <a:ext cx="889000" cy="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100273</xdr:rowOff>
    </xdr:from>
    <xdr:to>
      <xdr:col>85</xdr:col>
      <xdr:colOff>177800</xdr:colOff>
      <xdr:row>39</xdr:row>
      <xdr:rowOff>30423</xdr:rowOff>
    </xdr:to>
    <xdr:sp macro="" textlink="">
      <xdr:nvSpPr>
        <xdr:cNvPr id="532" name="楕円 531"/>
        <xdr:cNvSpPr/>
      </xdr:nvSpPr>
      <xdr:spPr>
        <a:xfrm>
          <a:off x="16268700" y="66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151384</xdr:rowOff>
    </xdr:from>
    <xdr:to>
      <xdr:col>81</xdr:col>
      <xdr:colOff>101600</xdr:colOff>
      <xdr:row>39</xdr:row>
      <xdr:rowOff>81534</xdr:rowOff>
    </xdr:to>
    <xdr:sp macro="" textlink="">
      <xdr:nvSpPr>
        <xdr:cNvPr id="534" name="楕円 533"/>
        <xdr:cNvSpPr/>
      </xdr:nvSpPr>
      <xdr:spPr>
        <a:xfrm>
          <a:off x="15430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72661</xdr:rowOff>
    </xdr:from>
    <xdr:ext cx="378565" cy="259045"/>
    <xdr:sp macro="" textlink="">
      <xdr:nvSpPr>
        <xdr:cNvPr id="535" name="テキスト ボックス 534"/>
        <xdr:cNvSpPr txBox="1"/>
      </xdr:nvSpPr>
      <xdr:spPr>
        <a:xfrm>
          <a:off x="15292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162776</xdr:rowOff>
    </xdr:from>
    <xdr:to>
      <xdr:col>76</xdr:col>
      <xdr:colOff>165100</xdr:colOff>
      <xdr:row>39</xdr:row>
      <xdr:rowOff>92926</xdr:rowOff>
    </xdr:to>
    <xdr:sp macro="" textlink="">
      <xdr:nvSpPr>
        <xdr:cNvPr id="536" name="楕円 535"/>
        <xdr:cNvSpPr/>
      </xdr:nvSpPr>
      <xdr:spPr>
        <a:xfrm>
          <a:off x="14541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84053</xdr:rowOff>
    </xdr:from>
    <xdr:ext cx="378565" cy="259045"/>
    <xdr:sp macro="" textlink="">
      <xdr:nvSpPr>
        <xdr:cNvPr id="537" name="テキスト ボックス 536"/>
        <xdr:cNvSpPr txBox="1"/>
      </xdr:nvSpPr>
      <xdr:spPr>
        <a:xfrm>
          <a:off x="14403017" y="677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38" name="楕円 537"/>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85462</xdr:rowOff>
    </xdr:from>
    <xdr:ext cx="313932" cy="259045"/>
    <xdr:sp macro="" textlink="">
      <xdr:nvSpPr>
        <xdr:cNvPr id="539" name="テキスト ボックス 538"/>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140583</xdr:rowOff>
    </xdr:from>
    <xdr:to>
      <xdr:col>67</xdr:col>
      <xdr:colOff>101600</xdr:colOff>
      <xdr:row>39</xdr:row>
      <xdr:rowOff>70733</xdr:rowOff>
    </xdr:to>
    <xdr:sp macro="" textlink="">
      <xdr:nvSpPr>
        <xdr:cNvPr id="540" name="楕円 539"/>
        <xdr:cNvSpPr/>
      </xdr:nvSpPr>
      <xdr:spPr>
        <a:xfrm>
          <a:off x="12763500" y="66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61860</xdr:rowOff>
    </xdr:from>
    <xdr:ext cx="469744" cy="259045"/>
    <xdr:sp macro="" textlink="">
      <xdr:nvSpPr>
        <xdr:cNvPr id="541" name="テキスト ボックス 540"/>
        <xdr:cNvSpPr txBox="1"/>
      </xdr:nvSpPr>
      <xdr:spPr>
        <a:xfrm>
          <a:off x="12579428" y="674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129412</xdr:rowOff>
    </xdr:from>
    <xdr:to>
      <xdr:col>85</xdr:col>
      <xdr:colOff>127000</xdr:colOff>
      <xdr:row>76</xdr:row>
      <xdr:rowOff>140298</xdr:rowOff>
    </xdr:to>
    <xdr:cxnSp macro="">
      <xdr:nvCxnSpPr>
        <xdr:cNvPr id="627" name="直線コネクタ 626"/>
        <xdr:cNvCxnSpPr/>
      </xdr:nvCxnSpPr>
      <xdr:spPr>
        <a:xfrm flipV="1">
          <a:off x="15481300" y="13159612"/>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140298</xdr:rowOff>
    </xdr:from>
    <xdr:to>
      <xdr:col>81</xdr:col>
      <xdr:colOff>50800</xdr:colOff>
      <xdr:row>76</xdr:row>
      <xdr:rowOff>151490</xdr:rowOff>
    </xdr:to>
    <xdr:cxnSp macro="">
      <xdr:nvCxnSpPr>
        <xdr:cNvPr id="630" name="直線コネクタ 629"/>
        <xdr:cNvCxnSpPr/>
      </xdr:nvCxnSpPr>
      <xdr:spPr>
        <a:xfrm flipV="1">
          <a:off x="14592300" y="13170498"/>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151490</xdr:rowOff>
    </xdr:from>
    <xdr:to>
      <xdr:col>76</xdr:col>
      <xdr:colOff>114300</xdr:colOff>
      <xdr:row>76</xdr:row>
      <xdr:rowOff>153122</xdr:rowOff>
    </xdr:to>
    <xdr:cxnSp macro="">
      <xdr:nvCxnSpPr>
        <xdr:cNvPr id="633" name="直線コネクタ 632"/>
        <xdr:cNvCxnSpPr/>
      </xdr:nvCxnSpPr>
      <xdr:spPr>
        <a:xfrm flipV="1">
          <a:off x="13703300" y="1318169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153122</xdr:rowOff>
    </xdr:from>
    <xdr:to>
      <xdr:col>71</xdr:col>
      <xdr:colOff>177800</xdr:colOff>
      <xdr:row>77</xdr:row>
      <xdr:rowOff>22809</xdr:rowOff>
    </xdr:to>
    <xdr:cxnSp macro="">
      <xdr:nvCxnSpPr>
        <xdr:cNvPr id="636" name="直線コネクタ 635"/>
        <xdr:cNvCxnSpPr/>
      </xdr:nvCxnSpPr>
      <xdr:spPr>
        <a:xfrm flipV="1">
          <a:off x="12814300" y="13183322"/>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78612</xdr:rowOff>
    </xdr:from>
    <xdr:to>
      <xdr:col>85</xdr:col>
      <xdr:colOff>177800</xdr:colOff>
      <xdr:row>77</xdr:row>
      <xdr:rowOff>8762</xdr:rowOff>
    </xdr:to>
    <xdr:sp macro="" textlink="">
      <xdr:nvSpPr>
        <xdr:cNvPr id="646" name="楕円 645"/>
        <xdr:cNvSpPr/>
      </xdr:nvSpPr>
      <xdr:spPr>
        <a:xfrm>
          <a:off x="162687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57039</xdr:rowOff>
    </xdr:from>
    <xdr:ext cx="534377" cy="259045"/>
    <xdr:sp macro="" textlink="">
      <xdr:nvSpPr>
        <xdr:cNvPr id="647" name="公債費該当値テキスト"/>
        <xdr:cNvSpPr txBox="1"/>
      </xdr:nvSpPr>
      <xdr:spPr>
        <a:xfrm>
          <a:off x="16370300" y="130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89498</xdr:rowOff>
    </xdr:from>
    <xdr:to>
      <xdr:col>81</xdr:col>
      <xdr:colOff>101600</xdr:colOff>
      <xdr:row>77</xdr:row>
      <xdr:rowOff>19648</xdr:rowOff>
    </xdr:to>
    <xdr:sp macro="" textlink="">
      <xdr:nvSpPr>
        <xdr:cNvPr id="648" name="楕円 647"/>
        <xdr:cNvSpPr/>
      </xdr:nvSpPr>
      <xdr:spPr>
        <a:xfrm>
          <a:off x="15430500" y="131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10775</xdr:rowOff>
    </xdr:from>
    <xdr:ext cx="534377" cy="259045"/>
    <xdr:sp macro="" textlink="">
      <xdr:nvSpPr>
        <xdr:cNvPr id="649" name="テキスト ボックス 648"/>
        <xdr:cNvSpPr txBox="1"/>
      </xdr:nvSpPr>
      <xdr:spPr>
        <a:xfrm>
          <a:off x="15214111" y="132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100690</xdr:rowOff>
    </xdr:from>
    <xdr:to>
      <xdr:col>76</xdr:col>
      <xdr:colOff>165100</xdr:colOff>
      <xdr:row>77</xdr:row>
      <xdr:rowOff>30840</xdr:rowOff>
    </xdr:to>
    <xdr:sp macro="" textlink="">
      <xdr:nvSpPr>
        <xdr:cNvPr id="650" name="楕円 649"/>
        <xdr:cNvSpPr/>
      </xdr:nvSpPr>
      <xdr:spPr>
        <a:xfrm>
          <a:off x="14541500" y="13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21967</xdr:rowOff>
    </xdr:from>
    <xdr:ext cx="534377" cy="259045"/>
    <xdr:sp macro="" textlink="">
      <xdr:nvSpPr>
        <xdr:cNvPr id="651" name="テキスト ボックス 650"/>
        <xdr:cNvSpPr txBox="1"/>
      </xdr:nvSpPr>
      <xdr:spPr>
        <a:xfrm>
          <a:off x="14325111" y="132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102322</xdr:rowOff>
    </xdr:from>
    <xdr:to>
      <xdr:col>72</xdr:col>
      <xdr:colOff>38100</xdr:colOff>
      <xdr:row>77</xdr:row>
      <xdr:rowOff>32472</xdr:rowOff>
    </xdr:to>
    <xdr:sp macro="" textlink="">
      <xdr:nvSpPr>
        <xdr:cNvPr id="652" name="楕円 651"/>
        <xdr:cNvSpPr/>
      </xdr:nvSpPr>
      <xdr:spPr>
        <a:xfrm>
          <a:off x="13652500" y="131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23599</xdr:rowOff>
    </xdr:from>
    <xdr:ext cx="534377" cy="259045"/>
    <xdr:sp macro="" textlink="">
      <xdr:nvSpPr>
        <xdr:cNvPr id="653" name="テキスト ボックス 652"/>
        <xdr:cNvSpPr txBox="1"/>
      </xdr:nvSpPr>
      <xdr:spPr>
        <a:xfrm>
          <a:off x="13436111" y="13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143459</xdr:rowOff>
    </xdr:from>
    <xdr:to>
      <xdr:col>67</xdr:col>
      <xdr:colOff>101600</xdr:colOff>
      <xdr:row>77</xdr:row>
      <xdr:rowOff>73609</xdr:rowOff>
    </xdr:to>
    <xdr:sp macro="" textlink="">
      <xdr:nvSpPr>
        <xdr:cNvPr id="654" name="楕円 653"/>
        <xdr:cNvSpPr/>
      </xdr:nvSpPr>
      <xdr:spPr>
        <a:xfrm>
          <a:off x="12763500" y="131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64736</xdr:rowOff>
    </xdr:from>
    <xdr:ext cx="534377" cy="259045"/>
    <xdr:sp macro="" textlink="">
      <xdr:nvSpPr>
        <xdr:cNvPr id="655" name="テキスト ボックス 654"/>
        <xdr:cNvSpPr txBox="1"/>
      </xdr:nvSpPr>
      <xdr:spPr>
        <a:xfrm>
          <a:off x="12547111" y="132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143866</xdr:rowOff>
    </xdr:from>
    <xdr:to>
      <xdr:col>85</xdr:col>
      <xdr:colOff>127000</xdr:colOff>
      <xdr:row>97</xdr:row>
      <xdr:rowOff>167446</xdr:rowOff>
    </xdr:to>
    <xdr:cxnSp macro="">
      <xdr:nvCxnSpPr>
        <xdr:cNvPr id="680" name="直線コネクタ 679"/>
        <xdr:cNvCxnSpPr/>
      </xdr:nvCxnSpPr>
      <xdr:spPr>
        <a:xfrm>
          <a:off x="15481300" y="16774516"/>
          <a:ext cx="8382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143866</xdr:rowOff>
    </xdr:from>
    <xdr:to>
      <xdr:col>81</xdr:col>
      <xdr:colOff>50800</xdr:colOff>
      <xdr:row>97</xdr:row>
      <xdr:rowOff>145901</xdr:rowOff>
    </xdr:to>
    <xdr:cxnSp macro="">
      <xdr:nvCxnSpPr>
        <xdr:cNvPr id="683" name="直線コネクタ 682"/>
        <xdr:cNvCxnSpPr/>
      </xdr:nvCxnSpPr>
      <xdr:spPr>
        <a:xfrm flipV="1">
          <a:off x="14592300" y="16774516"/>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140711</xdr:rowOff>
    </xdr:from>
    <xdr:to>
      <xdr:col>76</xdr:col>
      <xdr:colOff>114300</xdr:colOff>
      <xdr:row>97</xdr:row>
      <xdr:rowOff>145901</xdr:rowOff>
    </xdr:to>
    <xdr:cxnSp macro="">
      <xdr:nvCxnSpPr>
        <xdr:cNvPr id="686" name="直線コネクタ 685"/>
        <xdr:cNvCxnSpPr/>
      </xdr:nvCxnSpPr>
      <xdr:spPr>
        <a:xfrm>
          <a:off x="13703300" y="16771361"/>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140711</xdr:rowOff>
    </xdr:from>
    <xdr:to>
      <xdr:col>71</xdr:col>
      <xdr:colOff>177800</xdr:colOff>
      <xdr:row>97</xdr:row>
      <xdr:rowOff>148810</xdr:rowOff>
    </xdr:to>
    <xdr:cxnSp macro="">
      <xdr:nvCxnSpPr>
        <xdr:cNvPr id="689" name="直線コネクタ 688"/>
        <xdr:cNvCxnSpPr/>
      </xdr:nvCxnSpPr>
      <xdr:spPr>
        <a:xfrm flipV="1">
          <a:off x="12814300" y="16771361"/>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116646</xdr:rowOff>
    </xdr:from>
    <xdr:to>
      <xdr:col>85</xdr:col>
      <xdr:colOff>177800</xdr:colOff>
      <xdr:row>98</xdr:row>
      <xdr:rowOff>46796</xdr:rowOff>
    </xdr:to>
    <xdr:sp macro="" textlink="">
      <xdr:nvSpPr>
        <xdr:cNvPr id="699" name="楕円 698"/>
        <xdr:cNvSpPr/>
      </xdr:nvSpPr>
      <xdr:spPr>
        <a:xfrm>
          <a:off x="16268700" y="1674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469744" cy="259045"/>
    <xdr:sp macro="" textlink="">
      <xdr:nvSpPr>
        <xdr:cNvPr id="700" name="積立金該当値テキスト"/>
        <xdr:cNvSpPr txBox="1"/>
      </xdr:nvSpPr>
      <xdr:spPr>
        <a:xfrm>
          <a:off x="16370300" y="166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93066</xdr:rowOff>
    </xdr:from>
    <xdr:to>
      <xdr:col>81</xdr:col>
      <xdr:colOff>101600</xdr:colOff>
      <xdr:row>98</xdr:row>
      <xdr:rowOff>23216</xdr:rowOff>
    </xdr:to>
    <xdr:sp macro="" textlink="">
      <xdr:nvSpPr>
        <xdr:cNvPr id="701" name="楕円 700"/>
        <xdr:cNvSpPr/>
      </xdr:nvSpPr>
      <xdr:spPr>
        <a:xfrm>
          <a:off x="15430500" y="167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14343</xdr:rowOff>
    </xdr:from>
    <xdr:ext cx="469744" cy="259045"/>
    <xdr:sp macro="" textlink="">
      <xdr:nvSpPr>
        <xdr:cNvPr id="702" name="テキスト ボックス 701"/>
        <xdr:cNvSpPr txBox="1"/>
      </xdr:nvSpPr>
      <xdr:spPr>
        <a:xfrm>
          <a:off x="15246428" y="168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95101</xdr:rowOff>
    </xdr:from>
    <xdr:to>
      <xdr:col>76</xdr:col>
      <xdr:colOff>165100</xdr:colOff>
      <xdr:row>98</xdr:row>
      <xdr:rowOff>25251</xdr:rowOff>
    </xdr:to>
    <xdr:sp macro="" textlink="">
      <xdr:nvSpPr>
        <xdr:cNvPr id="703" name="楕円 702"/>
        <xdr:cNvSpPr/>
      </xdr:nvSpPr>
      <xdr:spPr>
        <a:xfrm>
          <a:off x="14541500" y="167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16378</xdr:rowOff>
    </xdr:from>
    <xdr:ext cx="469744" cy="259045"/>
    <xdr:sp macro="" textlink="">
      <xdr:nvSpPr>
        <xdr:cNvPr id="704" name="テキスト ボックス 703"/>
        <xdr:cNvSpPr txBox="1"/>
      </xdr:nvSpPr>
      <xdr:spPr>
        <a:xfrm>
          <a:off x="14357428" y="1681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89911</xdr:rowOff>
    </xdr:from>
    <xdr:to>
      <xdr:col>72</xdr:col>
      <xdr:colOff>38100</xdr:colOff>
      <xdr:row>98</xdr:row>
      <xdr:rowOff>20061</xdr:rowOff>
    </xdr:to>
    <xdr:sp macro="" textlink="">
      <xdr:nvSpPr>
        <xdr:cNvPr id="705" name="楕円 704"/>
        <xdr:cNvSpPr/>
      </xdr:nvSpPr>
      <xdr:spPr>
        <a:xfrm>
          <a:off x="13652500" y="16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11188</xdr:rowOff>
    </xdr:from>
    <xdr:ext cx="469744" cy="259045"/>
    <xdr:sp macro="" textlink="">
      <xdr:nvSpPr>
        <xdr:cNvPr id="706" name="テキスト ボックス 705"/>
        <xdr:cNvSpPr txBox="1"/>
      </xdr:nvSpPr>
      <xdr:spPr>
        <a:xfrm>
          <a:off x="13468428" y="168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98010</xdr:rowOff>
    </xdr:from>
    <xdr:to>
      <xdr:col>67</xdr:col>
      <xdr:colOff>101600</xdr:colOff>
      <xdr:row>98</xdr:row>
      <xdr:rowOff>28160</xdr:rowOff>
    </xdr:to>
    <xdr:sp macro="" textlink="">
      <xdr:nvSpPr>
        <xdr:cNvPr id="707" name="楕円 706"/>
        <xdr:cNvSpPr/>
      </xdr:nvSpPr>
      <xdr:spPr>
        <a:xfrm>
          <a:off x="12763500" y="1672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19287</xdr:rowOff>
    </xdr:from>
    <xdr:ext cx="469744" cy="259045"/>
    <xdr:sp macro="" textlink="">
      <xdr:nvSpPr>
        <xdr:cNvPr id="708" name="テキスト ボックス 707"/>
        <xdr:cNvSpPr txBox="1"/>
      </xdr:nvSpPr>
      <xdr:spPr>
        <a:xfrm>
          <a:off x="12579428" y="1682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107011</xdr:rowOff>
    </xdr:from>
    <xdr:to>
      <xdr:col>116</xdr:col>
      <xdr:colOff>63500</xdr:colOff>
      <xdr:row>38</xdr:row>
      <xdr:rowOff>110302</xdr:rowOff>
    </xdr:to>
    <xdr:cxnSp macro="">
      <xdr:nvCxnSpPr>
        <xdr:cNvPr id="735" name="直線コネクタ 734"/>
        <xdr:cNvCxnSpPr/>
      </xdr:nvCxnSpPr>
      <xdr:spPr>
        <a:xfrm flipV="1">
          <a:off x="21323300" y="6622111"/>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110302</xdr:rowOff>
    </xdr:from>
    <xdr:to>
      <xdr:col>111</xdr:col>
      <xdr:colOff>177800</xdr:colOff>
      <xdr:row>38</xdr:row>
      <xdr:rowOff>114509</xdr:rowOff>
    </xdr:to>
    <xdr:cxnSp macro="">
      <xdr:nvCxnSpPr>
        <xdr:cNvPr id="738" name="直線コネクタ 737"/>
        <xdr:cNvCxnSpPr/>
      </xdr:nvCxnSpPr>
      <xdr:spPr>
        <a:xfrm flipV="1">
          <a:off x="20434300" y="6625402"/>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114509</xdr:rowOff>
    </xdr:from>
    <xdr:to>
      <xdr:col>107</xdr:col>
      <xdr:colOff>50800</xdr:colOff>
      <xdr:row>38</xdr:row>
      <xdr:rowOff>117891</xdr:rowOff>
    </xdr:to>
    <xdr:cxnSp macro="">
      <xdr:nvCxnSpPr>
        <xdr:cNvPr id="741" name="直線コネクタ 740"/>
        <xdr:cNvCxnSpPr/>
      </xdr:nvCxnSpPr>
      <xdr:spPr>
        <a:xfrm flipV="1">
          <a:off x="19545300" y="6629609"/>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82870</xdr:rowOff>
    </xdr:from>
    <xdr:to>
      <xdr:col>102</xdr:col>
      <xdr:colOff>114300</xdr:colOff>
      <xdr:row>38</xdr:row>
      <xdr:rowOff>117891</xdr:rowOff>
    </xdr:to>
    <xdr:cxnSp macro="">
      <xdr:nvCxnSpPr>
        <xdr:cNvPr id="744" name="直線コネクタ 743"/>
        <xdr:cNvCxnSpPr/>
      </xdr:nvCxnSpPr>
      <xdr:spPr>
        <a:xfrm>
          <a:off x="18656300" y="6597970"/>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56211</xdr:rowOff>
    </xdr:from>
    <xdr:to>
      <xdr:col>116</xdr:col>
      <xdr:colOff>114300</xdr:colOff>
      <xdr:row>38</xdr:row>
      <xdr:rowOff>157811</xdr:rowOff>
    </xdr:to>
    <xdr:sp macro="" textlink="">
      <xdr:nvSpPr>
        <xdr:cNvPr id="754" name="楕円 753"/>
        <xdr:cNvSpPr/>
      </xdr:nvSpPr>
      <xdr:spPr>
        <a:xfrm>
          <a:off x="22110700" y="65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142588</xdr:rowOff>
    </xdr:from>
    <xdr:ext cx="378565" cy="259045"/>
    <xdr:sp macro="" textlink="">
      <xdr:nvSpPr>
        <xdr:cNvPr id="755" name="投資及び出資金該当値テキスト"/>
        <xdr:cNvSpPr txBox="1"/>
      </xdr:nvSpPr>
      <xdr:spPr>
        <a:xfrm>
          <a:off x="22212300" y="648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59502</xdr:rowOff>
    </xdr:from>
    <xdr:to>
      <xdr:col>112</xdr:col>
      <xdr:colOff>38100</xdr:colOff>
      <xdr:row>38</xdr:row>
      <xdr:rowOff>161102</xdr:rowOff>
    </xdr:to>
    <xdr:sp macro="" textlink="">
      <xdr:nvSpPr>
        <xdr:cNvPr id="756" name="楕円 755"/>
        <xdr:cNvSpPr/>
      </xdr:nvSpPr>
      <xdr:spPr>
        <a:xfrm>
          <a:off x="21272500" y="6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152229</xdr:rowOff>
    </xdr:from>
    <xdr:ext cx="378565" cy="259045"/>
    <xdr:sp macro="" textlink="">
      <xdr:nvSpPr>
        <xdr:cNvPr id="757" name="テキスト ボックス 756"/>
        <xdr:cNvSpPr txBox="1"/>
      </xdr:nvSpPr>
      <xdr:spPr>
        <a:xfrm>
          <a:off x="21134017" y="666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63709</xdr:rowOff>
    </xdr:from>
    <xdr:to>
      <xdr:col>107</xdr:col>
      <xdr:colOff>101600</xdr:colOff>
      <xdr:row>38</xdr:row>
      <xdr:rowOff>165309</xdr:rowOff>
    </xdr:to>
    <xdr:sp macro="" textlink="">
      <xdr:nvSpPr>
        <xdr:cNvPr id="758" name="楕円 757"/>
        <xdr:cNvSpPr/>
      </xdr:nvSpPr>
      <xdr:spPr>
        <a:xfrm>
          <a:off x="20383500" y="65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156436</xdr:rowOff>
    </xdr:from>
    <xdr:ext cx="378565" cy="259045"/>
    <xdr:sp macro="" textlink="">
      <xdr:nvSpPr>
        <xdr:cNvPr id="759" name="テキスト ボックス 758"/>
        <xdr:cNvSpPr txBox="1"/>
      </xdr:nvSpPr>
      <xdr:spPr>
        <a:xfrm>
          <a:off x="20245017" y="6671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67091</xdr:rowOff>
    </xdr:from>
    <xdr:to>
      <xdr:col>102</xdr:col>
      <xdr:colOff>165100</xdr:colOff>
      <xdr:row>38</xdr:row>
      <xdr:rowOff>168691</xdr:rowOff>
    </xdr:to>
    <xdr:sp macro="" textlink="">
      <xdr:nvSpPr>
        <xdr:cNvPr id="760" name="楕円 759"/>
        <xdr:cNvSpPr/>
      </xdr:nvSpPr>
      <xdr:spPr>
        <a:xfrm>
          <a:off x="19494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159818</xdr:rowOff>
    </xdr:from>
    <xdr:ext cx="378565" cy="259045"/>
    <xdr:sp macro="" textlink="">
      <xdr:nvSpPr>
        <xdr:cNvPr id="761" name="テキスト ボックス 760"/>
        <xdr:cNvSpPr txBox="1"/>
      </xdr:nvSpPr>
      <xdr:spPr>
        <a:xfrm>
          <a:off x="19356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32070</xdr:rowOff>
    </xdr:from>
    <xdr:to>
      <xdr:col>98</xdr:col>
      <xdr:colOff>38100</xdr:colOff>
      <xdr:row>38</xdr:row>
      <xdr:rowOff>133670</xdr:rowOff>
    </xdr:to>
    <xdr:sp macro="" textlink="">
      <xdr:nvSpPr>
        <xdr:cNvPr id="762" name="楕円 761"/>
        <xdr:cNvSpPr/>
      </xdr:nvSpPr>
      <xdr:spPr>
        <a:xfrm>
          <a:off x="18605500" y="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124797</xdr:rowOff>
    </xdr:from>
    <xdr:ext cx="469744" cy="259045"/>
    <xdr:sp macro="" textlink="">
      <xdr:nvSpPr>
        <xdr:cNvPr id="763" name="テキスト ボックス 762"/>
        <xdr:cNvSpPr txBox="1"/>
      </xdr:nvSpPr>
      <xdr:spPr>
        <a:xfrm>
          <a:off x="18421428" y="6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28601</xdr:rowOff>
    </xdr:from>
    <xdr:to>
      <xdr:col>116</xdr:col>
      <xdr:colOff>63500</xdr:colOff>
      <xdr:row>54</xdr:row>
      <xdr:rowOff>82413</xdr:rowOff>
    </xdr:to>
    <xdr:cxnSp macro="">
      <xdr:nvCxnSpPr>
        <xdr:cNvPr id="790" name="直線コネクタ 789"/>
        <xdr:cNvCxnSpPr/>
      </xdr:nvCxnSpPr>
      <xdr:spPr>
        <a:xfrm>
          <a:off x="21323300" y="9286901"/>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169510</xdr:rowOff>
    </xdr:from>
    <xdr:to>
      <xdr:col>111</xdr:col>
      <xdr:colOff>177800</xdr:colOff>
      <xdr:row>54</xdr:row>
      <xdr:rowOff>28601</xdr:rowOff>
    </xdr:to>
    <xdr:cxnSp macro="">
      <xdr:nvCxnSpPr>
        <xdr:cNvPr id="793" name="直線コネクタ 792"/>
        <xdr:cNvCxnSpPr/>
      </xdr:nvCxnSpPr>
      <xdr:spPr>
        <a:xfrm>
          <a:off x="20434300" y="9084910"/>
          <a:ext cx="889000" cy="20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169510</xdr:rowOff>
    </xdr:from>
    <xdr:to>
      <xdr:col>107</xdr:col>
      <xdr:colOff>50800</xdr:colOff>
      <xdr:row>53</xdr:row>
      <xdr:rowOff>60056</xdr:rowOff>
    </xdr:to>
    <xdr:cxnSp macro="">
      <xdr:nvCxnSpPr>
        <xdr:cNvPr id="796" name="直線コネクタ 795"/>
        <xdr:cNvCxnSpPr/>
      </xdr:nvCxnSpPr>
      <xdr:spPr>
        <a:xfrm flipV="1">
          <a:off x="19545300" y="9084910"/>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60056</xdr:rowOff>
    </xdr:from>
    <xdr:to>
      <xdr:col>102</xdr:col>
      <xdr:colOff>114300</xdr:colOff>
      <xdr:row>53</xdr:row>
      <xdr:rowOff>69794</xdr:rowOff>
    </xdr:to>
    <xdr:cxnSp macro="">
      <xdr:nvCxnSpPr>
        <xdr:cNvPr id="799" name="直線コネクタ 798"/>
        <xdr:cNvCxnSpPr/>
      </xdr:nvCxnSpPr>
      <xdr:spPr>
        <a:xfrm flipV="1">
          <a:off x="18656300" y="914690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31613</xdr:rowOff>
    </xdr:from>
    <xdr:to>
      <xdr:col>116</xdr:col>
      <xdr:colOff>114300</xdr:colOff>
      <xdr:row>54</xdr:row>
      <xdr:rowOff>133213</xdr:rowOff>
    </xdr:to>
    <xdr:sp macro="" textlink="">
      <xdr:nvSpPr>
        <xdr:cNvPr id="809" name="楕円 808"/>
        <xdr:cNvSpPr/>
      </xdr:nvSpPr>
      <xdr:spPr>
        <a:xfrm>
          <a:off x="22110700" y="92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54490</xdr:rowOff>
    </xdr:from>
    <xdr:ext cx="534377" cy="259045"/>
    <xdr:sp macro="" textlink="">
      <xdr:nvSpPr>
        <xdr:cNvPr id="810" name="貸付金該当値テキスト"/>
        <xdr:cNvSpPr txBox="1"/>
      </xdr:nvSpPr>
      <xdr:spPr>
        <a:xfrm>
          <a:off x="22212300" y="914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149251</xdr:rowOff>
    </xdr:from>
    <xdr:to>
      <xdr:col>112</xdr:col>
      <xdr:colOff>38100</xdr:colOff>
      <xdr:row>54</xdr:row>
      <xdr:rowOff>79401</xdr:rowOff>
    </xdr:to>
    <xdr:sp macro="" textlink="">
      <xdr:nvSpPr>
        <xdr:cNvPr id="811" name="楕円 810"/>
        <xdr:cNvSpPr/>
      </xdr:nvSpPr>
      <xdr:spPr>
        <a:xfrm>
          <a:off x="21272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95928</xdr:rowOff>
    </xdr:from>
    <xdr:ext cx="534377" cy="259045"/>
    <xdr:sp macro="" textlink="">
      <xdr:nvSpPr>
        <xdr:cNvPr id="812" name="テキスト ボックス 811"/>
        <xdr:cNvSpPr txBox="1"/>
      </xdr:nvSpPr>
      <xdr:spPr>
        <a:xfrm>
          <a:off x="21056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118710</xdr:rowOff>
    </xdr:from>
    <xdr:to>
      <xdr:col>107</xdr:col>
      <xdr:colOff>101600</xdr:colOff>
      <xdr:row>53</xdr:row>
      <xdr:rowOff>48860</xdr:rowOff>
    </xdr:to>
    <xdr:sp macro="" textlink="">
      <xdr:nvSpPr>
        <xdr:cNvPr id="813" name="楕円 812"/>
        <xdr:cNvSpPr/>
      </xdr:nvSpPr>
      <xdr:spPr>
        <a:xfrm>
          <a:off x="20383500" y="90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65387</xdr:rowOff>
    </xdr:from>
    <xdr:ext cx="534377" cy="259045"/>
    <xdr:sp macro="" textlink="">
      <xdr:nvSpPr>
        <xdr:cNvPr id="814" name="テキスト ボックス 813"/>
        <xdr:cNvSpPr txBox="1"/>
      </xdr:nvSpPr>
      <xdr:spPr>
        <a:xfrm>
          <a:off x="20167111" y="88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9256</xdr:rowOff>
    </xdr:from>
    <xdr:to>
      <xdr:col>102</xdr:col>
      <xdr:colOff>165100</xdr:colOff>
      <xdr:row>53</xdr:row>
      <xdr:rowOff>110856</xdr:rowOff>
    </xdr:to>
    <xdr:sp macro="" textlink="">
      <xdr:nvSpPr>
        <xdr:cNvPr id="815" name="楕円 814"/>
        <xdr:cNvSpPr/>
      </xdr:nvSpPr>
      <xdr:spPr>
        <a:xfrm>
          <a:off x="19494500" y="90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127383</xdr:rowOff>
    </xdr:from>
    <xdr:ext cx="534377" cy="259045"/>
    <xdr:sp macro="" textlink="">
      <xdr:nvSpPr>
        <xdr:cNvPr id="816" name="テキスト ボックス 815"/>
        <xdr:cNvSpPr txBox="1"/>
      </xdr:nvSpPr>
      <xdr:spPr>
        <a:xfrm>
          <a:off x="19278111" y="88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18994</xdr:rowOff>
    </xdr:from>
    <xdr:to>
      <xdr:col>98</xdr:col>
      <xdr:colOff>38100</xdr:colOff>
      <xdr:row>53</xdr:row>
      <xdr:rowOff>120594</xdr:rowOff>
    </xdr:to>
    <xdr:sp macro="" textlink="">
      <xdr:nvSpPr>
        <xdr:cNvPr id="817" name="楕円 816"/>
        <xdr:cNvSpPr/>
      </xdr:nvSpPr>
      <xdr:spPr>
        <a:xfrm>
          <a:off x="18605500" y="91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137121</xdr:rowOff>
    </xdr:from>
    <xdr:ext cx="534377" cy="259045"/>
    <xdr:sp macro="" textlink="">
      <xdr:nvSpPr>
        <xdr:cNvPr id="818" name="テキスト ボックス 817"/>
        <xdr:cNvSpPr txBox="1"/>
      </xdr:nvSpPr>
      <xdr:spPr>
        <a:xfrm>
          <a:off x="18389111" y="88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13627</xdr:rowOff>
    </xdr:from>
    <xdr:to>
      <xdr:col>116</xdr:col>
      <xdr:colOff>63500</xdr:colOff>
      <xdr:row>74</xdr:row>
      <xdr:rowOff>15456</xdr:rowOff>
    </xdr:to>
    <xdr:cxnSp macro="">
      <xdr:nvCxnSpPr>
        <xdr:cNvPr id="848" name="直線コネクタ 847"/>
        <xdr:cNvCxnSpPr/>
      </xdr:nvCxnSpPr>
      <xdr:spPr>
        <a:xfrm flipV="1">
          <a:off x="21323300" y="1270092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1435</xdr:rowOff>
    </xdr:from>
    <xdr:to>
      <xdr:col>111</xdr:col>
      <xdr:colOff>177800</xdr:colOff>
      <xdr:row>74</xdr:row>
      <xdr:rowOff>15456</xdr:rowOff>
    </xdr:to>
    <xdr:cxnSp macro="">
      <xdr:nvCxnSpPr>
        <xdr:cNvPr id="851" name="直線コネクタ 850"/>
        <xdr:cNvCxnSpPr/>
      </xdr:nvCxnSpPr>
      <xdr:spPr>
        <a:xfrm>
          <a:off x="20434300" y="1268873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1435</xdr:rowOff>
    </xdr:from>
    <xdr:to>
      <xdr:col>107</xdr:col>
      <xdr:colOff>50800</xdr:colOff>
      <xdr:row>74</xdr:row>
      <xdr:rowOff>19818</xdr:rowOff>
    </xdr:to>
    <xdr:cxnSp macro="">
      <xdr:nvCxnSpPr>
        <xdr:cNvPr id="854" name="直線コネクタ 853"/>
        <xdr:cNvCxnSpPr/>
      </xdr:nvCxnSpPr>
      <xdr:spPr>
        <a:xfrm flipV="1">
          <a:off x="19545300" y="12688735"/>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19818</xdr:rowOff>
    </xdr:from>
    <xdr:to>
      <xdr:col>102</xdr:col>
      <xdr:colOff>114300</xdr:colOff>
      <xdr:row>74</xdr:row>
      <xdr:rowOff>116649</xdr:rowOff>
    </xdr:to>
    <xdr:cxnSp macro="">
      <xdr:nvCxnSpPr>
        <xdr:cNvPr id="857" name="直線コネクタ 856"/>
        <xdr:cNvCxnSpPr/>
      </xdr:nvCxnSpPr>
      <xdr:spPr>
        <a:xfrm flipV="1">
          <a:off x="18656300" y="12707118"/>
          <a:ext cx="8890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134277</xdr:rowOff>
    </xdr:from>
    <xdr:to>
      <xdr:col>116</xdr:col>
      <xdr:colOff>114300</xdr:colOff>
      <xdr:row>74</xdr:row>
      <xdr:rowOff>64427</xdr:rowOff>
    </xdr:to>
    <xdr:sp macro="" textlink="">
      <xdr:nvSpPr>
        <xdr:cNvPr id="867" name="楕円 866"/>
        <xdr:cNvSpPr/>
      </xdr:nvSpPr>
      <xdr:spPr>
        <a:xfrm>
          <a:off x="221107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157154</xdr:rowOff>
    </xdr:from>
    <xdr:ext cx="534377" cy="259045"/>
    <xdr:sp macro="" textlink="">
      <xdr:nvSpPr>
        <xdr:cNvPr id="868" name="繰出金該当値テキスト"/>
        <xdr:cNvSpPr txBox="1"/>
      </xdr:nvSpPr>
      <xdr:spPr>
        <a:xfrm>
          <a:off x="22212300" y="125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136106</xdr:rowOff>
    </xdr:from>
    <xdr:to>
      <xdr:col>112</xdr:col>
      <xdr:colOff>38100</xdr:colOff>
      <xdr:row>74</xdr:row>
      <xdr:rowOff>66256</xdr:rowOff>
    </xdr:to>
    <xdr:sp macro="" textlink="">
      <xdr:nvSpPr>
        <xdr:cNvPr id="869" name="楕円 868"/>
        <xdr:cNvSpPr/>
      </xdr:nvSpPr>
      <xdr:spPr>
        <a:xfrm>
          <a:off x="21272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82783</xdr:rowOff>
    </xdr:from>
    <xdr:ext cx="534377" cy="259045"/>
    <xdr:sp macro="" textlink="">
      <xdr:nvSpPr>
        <xdr:cNvPr id="870" name="テキスト ボックス 869"/>
        <xdr:cNvSpPr txBox="1"/>
      </xdr:nvSpPr>
      <xdr:spPr>
        <a:xfrm>
          <a:off x="21056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122085</xdr:rowOff>
    </xdr:from>
    <xdr:to>
      <xdr:col>107</xdr:col>
      <xdr:colOff>101600</xdr:colOff>
      <xdr:row>74</xdr:row>
      <xdr:rowOff>52235</xdr:rowOff>
    </xdr:to>
    <xdr:sp macro="" textlink="">
      <xdr:nvSpPr>
        <xdr:cNvPr id="871" name="楕円 870"/>
        <xdr:cNvSpPr/>
      </xdr:nvSpPr>
      <xdr:spPr>
        <a:xfrm>
          <a:off x="203835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68762</xdr:rowOff>
    </xdr:from>
    <xdr:ext cx="534377" cy="259045"/>
    <xdr:sp macro="" textlink="">
      <xdr:nvSpPr>
        <xdr:cNvPr id="872" name="テキスト ボックス 871"/>
        <xdr:cNvSpPr txBox="1"/>
      </xdr:nvSpPr>
      <xdr:spPr>
        <a:xfrm>
          <a:off x="20167111" y="124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140468</xdr:rowOff>
    </xdr:from>
    <xdr:to>
      <xdr:col>102</xdr:col>
      <xdr:colOff>165100</xdr:colOff>
      <xdr:row>74</xdr:row>
      <xdr:rowOff>70618</xdr:rowOff>
    </xdr:to>
    <xdr:sp macro="" textlink="">
      <xdr:nvSpPr>
        <xdr:cNvPr id="873" name="楕円 872"/>
        <xdr:cNvSpPr/>
      </xdr:nvSpPr>
      <xdr:spPr>
        <a:xfrm>
          <a:off x="19494500" y="126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87145</xdr:rowOff>
    </xdr:from>
    <xdr:ext cx="534377" cy="259045"/>
    <xdr:sp macro="" textlink="">
      <xdr:nvSpPr>
        <xdr:cNvPr id="874" name="テキスト ボックス 873"/>
        <xdr:cNvSpPr txBox="1"/>
      </xdr:nvSpPr>
      <xdr:spPr>
        <a:xfrm>
          <a:off x="19278111" y="124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65849</xdr:rowOff>
    </xdr:from>
    <xdr:to>
      <xdr:col>98</xdr:col>
      <xdr:colOff>38100</xdr:colOff>
      <xdr:row>74</xdr:row>
      <xdr:rowOff>167449</xdr:rowOff>
    </xdr:to>
    <xdr:sp macro="" textlink="">
      <xdr:nvSpPr>
        <xdr:cNvPr id="875" name="楕円 874"/>
        <xdr:cNvSpPr/>
      </xdr:nvSpPr>
      <xdr:spPr>
        <a:xfrm>
          <a:off x="18605500" y="127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12526</xdr:rowOff>
    </xdr:from>
    <xdr:ext cx="534377" cy="259045"/>
    <xdr:sp macro="" textlink="">
      <xdr:nvSpPr>
        <xdr:cNvPr id="876" name="テキスト ボックス 875"/>
        <xdr:cNvSpPr txBox="1"/>
      </xdr:nvSpPr>
      <xdr:spPr>
        <a:xfrm>
          <a:off x="18389111" y="125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普通建設事業全体で、平成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円増加した。その内訳は、新規整備で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71,532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円の増、更新整備で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円の減となっており、新規整備の増が更新整備の減で相殺してなお上回っている。更新整備は、平成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市民体育館耐震補強事業や地方創生関連補助金による既存施設のリニューアル工事等が終了したため減少した。新規整備は石動駅周辺整備事業等の大型事業による増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また、一人当たり維持補修費が平成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円減少したのは、平成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年度に大雪被害があり、その除雪費用により大きく増加していたことにある。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23114</xdr:rowOff>
    </xdr:from>
    <xdr:to>
      <xdr:col>24</xdr:col>
      <xdr:colOff>63500</xdr:colOff>
      <xdr:row>34</xdr:row>
      <xdr:rowOff>83203</xdr:rowOff>
    </xdr:to>
    <xdr:cxnSp macro="">
      <xdr:nvCxnSpPr>
        <xdr:cNvPr id="63" name="直線コネクタ 62"/>
        <xdr:cNvCxnSpPr/>
      </xdr:nvCxnSpPr>
      <xdr:spPr>
        <a:xfrm>
          <a:off x="3797300" y="5852414"/>
          <a:ext cx="8382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23114</xdr:rowOff>
    </xdr:from>
    <xdr:to>
      <xdr:col>19</xdr:col>
      <xdr:colOff>177800</xdr:colOff>
      <xdr:row>34</xdr:row>
      <xdr:rowOff>47280</xdr:rowOff>
    </xdr:to>
    <xdr:cxnSp macro="">
      <xdr:nvCxnSpPr>
        <xdr:cNvPr id="66" name="直線コネクタ 65"/>
        <xdr:cNvCxnSpPr/>
      </xdr:nvCxnSpPr>
      <xdr:spPr>
        <a:xfrm flipV="1">
          <a:off x="2908300" y="585241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13317</xdr:rowOff>
    </xdr:from>
    <xdr:to>
      <xdr:col>15</xdr:col>
      <xdr:colOff>50800</xdr:colOff>
      <xdr:row>34</xdr:row>
      <xdr:rowOff>47280</xdr:rowOff>
    </xdr:to>
    <xdr:cxnSp macro="">
      <xdr:nvCxnSpPr>
        <xdr:cNvPr id="69" name="直線コネクタ 68"/>
        <xdr:cNvCxnSpPr/>
      </xdr:nvCxnSpPr>
      <xdr:spPr>
        <a:xfrm>
          <a:off x="2019300" y="5671167"/>
          <a:ext cx="8890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13317</xdr:rowOff>
    </xdr:from>
    <xdr:to>
      <xdr:col>10</xdr:col>
      <xdr:colOff>114300</xdr:colOff>
      <xdr:row>34</xdr:row>
      <xdr:rowOff>85816</xdr:rowOff>
    </xdr:to>
    <xdr:cxnSp macro="">
      <xdr:nvCxnSpPr>
        <xdr:cNvPr id="72" name="直線コネクタ 71"/>
        <xdr:cNvCxnSpPr/>
      </xdr:nvCxnSpPr>
      <xdr:spPr>
        <a:xfrm flipV="1">
          <a:off x="1130300" y="5671167"/>
          <a:ext cx="8890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32403</xdr:rowOff>
    </xdr:from>
    <xdr:to>
      <xdr:col>24</xdr:col>
      <xdr:colOff>114300</xdr:colOff>
      <xdr:row>34</xdr:row>
      <xdr:rowOff>134003</xdr:rowOff>
    </xdr:to>
    <xdr:sp macro="" textlink="">
      <xdr:nvSpPr>
        <xdr:cNvPr id="82" name="楕円 81"/>
        <xdr:cNvSpPr/>
      </xdr:nvSpPr>
      <xdr:spPr>
        <a:xfrm>
          <a:off x="45847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55280</xdr:rowOff>
    </xdr:from>
    <xdr:ext cx="469744" cy="259045"/>
    <xdr:sp macro="" textlink="">
      <xdr:nvSpPr>
        <xdr:cNvPr id="83" name="議会費該当値テキスト"/>
        <xdr:cNvSpPr txBox="1"/>
      </xdr:nvSpPr>
      <xdr:spPr>
        <a:xfrm>
          <a:off x="4686300" y="571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143764</xdr:rowOff>
    </xdr:from>
    <xdr:to>
      <xdr:col>20</xdr:col>
      <xdr:colOff>38100</xdr:colOff>
      <xdr:row>34</xdr:row>
      <xdr:rowOff>73914</xdr:rowOff>
    </xdr:to>
    <xdr:sp macro="" textlink="">
      <xdr:nvSpPr>
        <xdr:cNvPr id="84" name="楕円 83"/>
        <xdr:cNvSpPr/>
      </xdr:nvSpPr>
      <xdr:spPr>
        <a:xfrm>
          <a:off x="3746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90441</xdr:rowOff>
    </xdr:from>
    <xdr:ext cx="469744" cy="259045"/>
    <xdr:sp macro="" textlink="">
      <xdr:nvSpPr>
        <xdr:cNvPr id="85" name="テキスト ボックス 84"/>
        <xdr:cNvSpPr txBox="1"/>
      </xdr:nvSpPr>
      <xdr:spPr>
        <a:xfrm>
          <a:off x="3562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167930</xdr:rowOff>
    </xdr:from>
    <xdr:to>
      <xdr:col>15</xdr:col>
      <xdr:colOff>101600</xdr:colOff>
      <xdr:row>34</xdr:row>
      <xdr:rowOff>98080</xdr:rowOff>
    </xdr:to>
    <xdr:sp macro="" textlink="">
      <xdr:nvSpPr>
        <xdr:cNvPr id="86" name="楕円 85"/>
        <xdr:cNvSpPr/>
      </xdr:nvSpPr>
      <xdr:spPr>
        <a:xfrm>
          <a:off x="2857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114607</xdr:rowOff>
    </xdr:from>
    <xdr:ext cx="469744" cy="259045"/>
    <xdr:sp macro="" textlink="">
      <xdr:nvSpPr>
        <xdr:cNvPr id="87" name="テキスト ボックス 86"/>
        <xdr:cNvSpPr txBox="1"/>
      </xdr:nvSpPr>
      <xdr:spPr>
        <a:xfrm>
          <a:off x="2673428"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133967</xdr:rowOff>
    </xdr:from>
    <xdr:to>
      <xdr:col>10</xdr:col>
      <xdr:colOff>165100</xdr:colOff>
      <xdr:row>33</xdr:row>
      <xdr:rowOff>64117</xdr:rowOff>
    </xdr:to>
    <xdr:sp macro="" textlink="">
      <xdr:nvSpPr>
        <xdr:cNvPr id="88" name="楕円 87"/>
        <xdr:cNvSpPr/>
      </xdr:nvSpPr>
      <xdr:spPr>
        <a:xfrm>
          <a:off x="1968500" y="56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80644</xdr:rowOff>
    </xdr:from>
    <xdr:ext cx="469744" cy="259045"/>
    <xdr:sp macro="" textlink="">
      <xdr:nvSpPr>
        <xdr:cNvPr id="89" name="テキスト ボックス 88"/>
        <xdr:cNvSpPr txBox="1"/>
      </xdr:nvSpPr>
      <xdr:spPr>
        <a:xfrm>
          <a:off x="1784428" y="539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35016</xdr:rowOff>
    </xdr:from>
    <xdr:to>
      <xdr:col>6</xdr:col>
      <xdr:colOff>38100</xdr:colOff>
      <xdr:row>34</xdr:row>
      <xdr:rowOff>136616</xdr:rowOff>
    </xdr:to>
    <xdr:sp macro="" textlink="">
      <xdr:nvSpPr>
        <xdr:cNvPr id="90" name="楕円 89"/>
        <xdr:cNvSpPr/>
      </xdr:nvSpPr>
      <xdr:spPr>
        <a:xfrm>
          <a:off x="1079500" y="5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153143</xdr:rowOff>
    </xdr:from>
    <xdr:ext cx="469744" cy="259045"/>
    <xdr:sp macro="" textlink="">
      <xdr:nvSpPr>
        <xdr:cNvPr id="91" name="テキスト ボックス 90"/>
        <xdr:cNvSpPr txBox="1"/>
      </xdr:nvSpPr>
      <xdr:spPr>
        <a:xfrm>
          <a:off x="895428" y="56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169563</xdr:rowOff>
    </xdr:from>
    <xdr:to>
      <xdr:col>24</xdr:col>
      <xdr:colOff>63500</xdr:colOff>
      <xdr:row>58</xdr:row>
      <xdr:rowOff>11890</xdr:rowOff>
    </xdr:to>
    <xdr:cxnSp macro="">
      <xdr:nvCxnSpPr>
        <xdr:cNvPr id="120" name="直線コネクタ 119"/>
        <xdr:cNvCxnSpPr/>
      </xdr:nvCxnSpPr>
      <xdr:spPr>
        <a:xfrm>
          <a:off x="3797300" y="9942213"/>
          <a:ext cx="8382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167040</xdr:rowOff>
    </xdr:from>
    <xdr:to>
      <xdr:col>19</xdr:col>
      <xdr:colOff>177800</xdr:colOff>
      <xdr:row>57</xdr:row>
      <xdr:rowOff>169563</xdr:rowOff>
    </xdr:to>
    <xdr:cxnSp macro="">
      <xdr:nvCxnSpPr>
        <xdr:cNvPr id="123" name="直線コネクタ 122"/>
        <xdr:cNvCxnSpPr/>
      </xdr:nvCxnSpPr>
      <xdr:spPr>
        <a:xfrm>
          <a:off x="2908300" y="9939690"/>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167040</xdr:rowOff>
    </xdr:from>
    <xdr:to>
      <xdr:col>15</xdr:col>
      <xdr:colOff>50800</xdr:colOff>
      <xdr:row>57</xdr:row>
      <xdr:rowOff>168477</xdr:rowOff>
    </xdr:to>
    <xdr:cxnSp macro="">
      <xdr:nvCxnSpPr>
        <xdr:cNvPr id="126" name="直線コネクタ 125"/>
        <xdr:cNvCxnSpPr/>
      </xdr:nvCxnSpPr>
      <xdr:spPr>
        <a:xfrm flipV="1">
          <a:off x="2019300" y="9939690"/>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168477</xdr:rowOff>
    </xdr:from>
    <xdr:to>
      <xdr:col>10</xdr:col>
      <xdr:colOff>114300</xdr:colOff>
      <xdr:row>58</xdr:row>
      <xdr:rowOff>19380</xdr:rowOff>
    </xdr:to>
    <xdr:cxnSp macro="">
      <xdr:nvCxnSpPr>
        <xdr:cNvPr id="129" name="直線コネクタ 128"/>
        <xdr:cNvCxnSpPr/>
      </xdr:nvCxnSpPr>
      <xdr:spPr>
        <a:xfrm flipV="1">
          <a:off x="1130300" y="9941127"/>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132540</xdr:rowOff>
    </xdr:from>
    <xdr:to>
      <xdr:col>24</xdr:col>
      <xdr:colOff>114300</xdr:colOff>
      <xdr:row>58</xdr:row>
      <xdr:rowOff>62690</xdr:rowOff>
    </xdr:to>
    <xdr:sp macro="" textlink="">
      <xdr:nvSpPr>
        <xdr:cNvPr id="139" name="楕円 138"/>
        <xdr:cNvSpPr/>
      </xdr:nvSpPr>
      <xdr:spPr>
        <a:xfrm>
          <a:off x="4584700" y="99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118763</xdr:rowOff>
    </xdr:from>
    <xdr:to>
      <xdr:col>20</xdr:col>
      <xdr:colOff>38100</xdr:colOff>
      <xdr:row>58</xdr:row>
      <xdr:rowOff>48913</xdr:rowOff>
    </xdr:to>
    <xdr:sp macro="" textlink="">
      <xdr:nvSpPr>
        <xdr:cNvPr id="141" name="楕円 140"/>
        <xdr:cNvSpPr/>
      </xdr:nvSpPr>
      <xdr:spPr>
        <a:xfrm>
          <a:off x="3746500" y="98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40040</xdr:rowOff>
    </xdr:from>
    <xdr:ext cx="534377" cy="259045"/>
    <xdr:sp macro="" textlink="">
      <xdr:nvSpPr>
        <xdr:cNvPr id="142" name="テキスト ボックス 141"/>
        <xdr:cNvSpPr txBox="1"/>
      </xdr:nvSpPr>
      <xdr:spPr>
        <a:xfrm>
          <a:off x="3530111" y="998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116240</xdr:rowOff>
    </xdr:from>
    <xdr:to>
      <xdr:col>15</xdr:col>
      <xdr:colOff>101600</xdr:colOff>
      <xdr:row>58</xdr:row>
      <xdr:rowOff>46390</xdr:rowOff>
    </xdr:to>
    <xdr:sp macro="" textlink="">
      <xdr:nvSpPr>
        <xdr:cNvPr id="143" name="楕円 142"/>
        <xdr:cNvSpPr/>
      </xdr:nvSpPr>
      <xdr:spPr>
        <a:xfrm>
          <a:off x="2857500" y="98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37517</xdr:rowOff>
    </xdr:from>
    <xdr:ext cx="534377" cy="259045"/>
    <xdr:sp macro="" textlink="">
      <xdr:nvSpPr>
        <xdr:cNvPr id="144" name="テキスト ボックス 143"/>
        <xdr:cNvSpPr txBox="1"/>
      </xdr:nvSpPr>
      <xdr:spPr>
        <a:xfrm>
          <a:off x="2641111" y="99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117677</xdr:rowOff>
    </xdr:from>
    <xdr:to>
      <xdr:col>10</xdr:col>
      <xdr:colOff>165100</xdr:colOff>
      <xdr:row>58</xdr:row>
      <xdr:rowOff>47827</xdr:rowOff>
    </xdr:to>
    <xdr:sp macro="" textlink="">
      <xdr:nvSpPr>
        <xdr:cNvPr id="145" name="楕円 144"/>
        <xdr:cNvSpPr/>
      </xdr:nvSpPr>
      <xdr:spPr>
        <a:xfrm>
          <a:off x="1968500" y="98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38954</xdr:rowOff>
    </xdr:from>
    <xdr:ext cx="534377" cy="259045"/>
    <xdr:sp macro="" textlink="">
      <xdr:nvSpPr>
        <xdr:cNvPr id="146" name="テキスト ボックス 145"/>
        <xdr:cNvSpPr txBox="1"/>
      </xdr:nvSpPr>
      <xdr:spPr>
        <a:xfrm>
          <a:off x="1752111" y="99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140030</xdr:rowOff>
    </xdr:from>
    <xdr:to>
      <xdr:col>6</xdr:col>
      <xdr:colOff>38100</xdr:colOff>
      <xdr:row>58</xdr:row>
      <xdr:rowOff>70180</xdr:rowOff>
    </xdr:to>
    <xdr:sp macro="" textlink="">
      <xdr:nvSpPr>
        <xdr:cNvPr id="147" name="楕円 146"/>
        <xdr:cNvSpPr/>
      </xdr:nvSpPr>
      <xdr:spPr>
        <a:xfrm>
          <a:off x="10795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61307</xdr:rowOff>
    </xdr:from>
    <xdr:ext cx="534377" cy="259045"/>
    <xdr:sp macro="" textlink="">
      <xdr:nvSpPr>
        <xdr:cNvPr id="148" name="テキスト ボックス 147"/>
        <xdr:cNvSpPr txBox="1"/>
      </xdr:nvSpPr>
      <xdr:spPr>
        <a:xfrm>
          <a:off x="863111" y="100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166270</xdr:rowOff>
    </xdr:from>
    <xdr:to>
      <xdr:col>24</xdr:col>
      <xdr:colOff>63500</xdr:colOff>
      <xdr:row>77</xdr:row>
      <xdr:rowOff>39489</xdr:rowOff>
    </xdr:to>
    <xdr:cxnSp macro="">
      <xdr:nvCxnSpPr>
        <xdr:cNvPr id="178" name="直線コネクタ 177"/>
        <xdr:cNvCxnSpPr/>
      </xdr:nvCxnSpPr>
      <xdr:spPr>
        <a:xfrm flipV="1">
          <a:off x="3797300" y="13025020"/>
          <a:ext cx="838200" cy="2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39489</xdr:rowOff>
    </xdr:from>
    <xdr:to>
      <xdr:col>19</xdr:col>
      <xdr:colOff>177800</xdr:colOff>
      <xdr:row>77</xdr:row>
      <xdr:rowOff>96518</xdr:rowOff>
    </xdr:to>
    <xdr:cxnSp macro="">
      <xdr:nvCxnSpPr>
        <xdr:cNvPr id="181" name="直線コネクタ 180"/>
        <xdr:cNvCxnSpPr/>
      </xdr:nvCxnSpPr>
      <xdr:spPr>
        <a:xfrm flipV="1">
          <a:off x="2908300" y="13241139"/>
          <a:ext cx="889000" cy="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96518</xdr:rowOff>
    </xdr:from>
    <xdr:to>
      <xdr:col>15</xdr:col>
      <xdr:colOff>50800</xdr:colOff>
      <xdr:row>77</xdr:row>
      <xdr:rowOff>140173</xdr:rowOff>
    </xdr:to>
    <xdr:cxnSp macro="">
      <xdr:nvCxnSpPr>
        <xdr:cNvPr id="184" name="直線コネクタ 183"/>
        <xdr:cNvCxnSpPr/>
      </xdr:nvCxnSpPr>
      <xdr:spPr>
        <a:xfrm flipV="1">
          <a:off x="2019300" y="13298168"/>
          <a:ext cx="889000" cy="4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140173</xdr:rowOff>
    </xdr:from>
    <xdr:to>
      <xdr:col>10</xdr:col>
      <xdr:colOff>114300</xdr:colOff>
      <xdr:row>77</xdr:row>
      <xdr:rowOff>151549</xdr:rowOff>
    </xdr:to>
    <xdr:cxnSp macro="">
      <xdr:nvCxnSpPr>
        <xdr:cNvPr id="187" name="直線コネクタ 186"/>
        <xdr:cNvCxnSpPr/>
      </xdr:nvCxnSpPr>
      <xdr:spPr>
        <a:xfrm flipV="1">
          <a:off x="1130300" y="13341823"/>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115471</xdr:rowOff>
    </xdr:from>
    <xdr:to>
      <xdr:col>24</xdr:col>
      <xdr:colOff>114300</xdr:colOff>
      <xdr:row>76</xdr:row>
      <xdr:rowOff>45622</xdr:rowOff>
    </xdr:to>
    <xdr:sp macro="" textlink="">
      <xdr:nvSpPr>
        <xdr:cNvPr id="197" name="楕円 196"/>
        <xdr:cNvSpPr/>
      </xdr:nvSpPr>
      <xdr:spPr>
        <a:xfrm>
          <a:off x="4584700" y="12974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138348</xdr:rowOff>
    </xdr:from>
    <xdr:ext cx="599010" cy="259045"/>
    <xdr:sp macro="" textlink="">
      <xdr:nvSpPr>
        <xdr:cNvPr id="198" name="民生費該当値テキスト"/>
        <xdr:cNvSpPr txBox="1"/>
      </xdr:nvSpPr>
      <xdr:spPr>
        <a:xfrm>
          <a:off x="4686300" y="1282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160139</xdr:rowOff>
    </xdr:from>
    <xdr:to>
      <xdr:col>20</xdr:col>
      <xdr:colOff>38100</xdr:colOff>
      <xdr:row>77</xdr:row>
      <xdr:rowOff>90289</xdr:rowOff>
    </xdr:to>
    <xdr:sp macro="" textlink="">
      <xdr:nvSpPr>
        <xdr:cNvPr id="199" name="楕円 198"/>
        <xdr:cNvSpPr/>
      </xdr:nvSpPr>
      <xdr:spPr>
        <a:xfrm>
          <a:off x="3746500" y="131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81416</xdr:rowOff>
    </xdr:from>
    <xdr:ext cx="599010" cy="259045"/>
    <xdr:sp macro="" textlink="">
      <xdr:nvSpPr>
        <xdr:cNvPr id="200" name="テキスト ボックス 199"/>
        <xdr:cNvSpPr txBox="1"/>
      </xdr:nvSpPr>
      <xdr:spPr>
        <a:xfrm>
          <a:off x="3497795" y="1328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45718</xdr:rowOff>
    </xdr:from>
    <xdr:to>
      <xdr:col>15</xdr:col>
      <xdr:colOff>101600</xdr:colOff>
      <xdr:row>77</xdr:row>
      <xdr:rowOff>147318</xdr:rowOff>
    </xdr:to>
    <xdr:sp macro="" textlink="">
      <xdr:nvSpPr>
        <xdr:cNvPr id="201" name="楕円 200"/>
        <xdr:cNvSpPr/>
      </xdr:nvSpPr>
      <xdr:spPr>
        <a:xfrm>
          <a:off x="2857500" y="13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138445</xdr:rowOff>
    </xdr:from>
    <xdr:ext cx="599010" cy="259045"/>
    <xdr:sp macro="" textlink="">
      <xdr:nvSpPr>
        <xdr:cNvPr id="202" name="テキスト ボックス 201"/>
        <xdr:cNvSpPr txBox="1"/>
      </xdr:nvSpPr>
      <xdr:spPr>
        <a:xfrm>
          <a:off x="2608795" y="1334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89373</xdr:rowOff>
    </xdr:from>
    <xdr:to>
      <xdr:col>10</xdr:col>
      <xdr:colOff>165100</xdr:colOff>
      <xdr:row>78</xdr:row>
      <xdr:rowOff>19523</xdr:rowOff>
    </xdr:to>
    <xdr:sp macro="" textlink="">
      <xdr:nvSpPr>
        <xdr:cNvPr id="203" name="楕円 202"/>
        <xdr:cNvSpPr/>
      </xdr:nvSpPr>
      <xdr:spPr>
        <a:xfrm>
          <a:off x="1968500" y="132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10650</xdr:rowOff>
    </xdr:from>
    <xdr:ext cx="599010" cy="259045"/>
    <xdr:sp macro="" textlink="">
      <xdr:nvSpPr>
        <xdr:cNvPr id="204" name="テキスト ボックス 203"/>
        <xdr:cNvSpPr txBox="1"/>
      </xdr:nvSpPr>
      <xdr:spPr>
        <a:xfrm>
          <a:off x="1719795" y="1338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100749</xdr:rowOff>
    </xdr:from>
    <xdr:to>
      <xdr:col>6</xdr:col>
      <xdr:colOff>38100</xdr:colOff>
      <xdr:row>78</xdr:row>
      <xdr:rowOff>30899</xdr:rowOff>
    </xdr:to>
    <xdr:sp macro="" textlink="">
      <xdr:nvSpPr>
        <xdr:cNvPr id="205" name="楕円 204"/>
        <xdr:cNvSpPr/>
      </xdr:nvSpPr>
      <xdr:spPr>
        <a:xfrm>
          <a:off x="1079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22026</xdr:rowOff>
    </xdr:from>
    <xdr:ext cx="599010" cy="259045"/>
    <xdr:sp macro="" textlink="">
      <xdr:nvSpPr>
        <xdr:cNvPr id="206" name="テキスト ボックス 205"/>
        <xdr:cNvSpPr txBox="1"/>
      </xdr:nvSpPr>
      <xdr:spPr>
        <a:xfrm>
          <a:off x="830795" y="133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124678</xdr:rowOff>
    </xdr:from>
    <xdr:to>
      <xdr:col>24</xdr:col>
      <xdr:colOff>63500</xdr:colOff>
      <xdr:row>97</xdr:row>
      <xdr:rowOff>140103</xdr:rowOff>
    </xdr:to>
    <xdr:cxnSp macro="">
      <xdr:nvCxnSpPr>
        <xdr:cNvPr id="237" name="直線コネクタ 236"/>
        <xdr:cNvCxnSpPr/>
      </xdr:nvCxnSpPr>
      <xdr:spPr>
        <a:xfrm flipV="1">
          <a:off x="3797300" y="16755328"/>
          <a:ext cx="8382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140103</xdr:rowOff>
    </xdr:from>
    <xdr:to>
      <xdr:col>19</xdr:col>
      <xdr:colOff>177800</xdr:colOff>
      <xdr:row>98</xdr:row>
      <xdr:rowOff>3651</xdr:rowOff>
    </xdr:to>
    <xdr:cxnSp macro="">
      <xdr:nvCxnSpPr>
        <xdr:cNvPr id="240" name="直線コネクタ 239"/>
        <xdr:cNvCxnSpPr/>
      </xdr:nvCxnSpPr>
      <xdr:spPr>
        <a:xfrm flipV="1">
          <a:off x="2908300" y="16770753"/>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167894</xdr:rowOff>
    </xdr:from>
    <xdr:to>
      <xdr:col>15</xdr:col>
      <xdr:colOff>50800</xdr:colOff>
      <xdr:row>98</xdr:row>
      <xdr:rowOff>3651</xdr:rowOff>
    </xdr:to>
    <xdr:cxnSp macro="">
      <xdr:nvCxnSpPr>
        <xdr:cNvPr id="243" name="直線コネクタ 242"/>
        <xdr:cNvCxnSpPr/>
      </xdr:nvCxnSpPr>
      <xdr:spPr>
        <a:xfrm>
          <a:off x="2019300" y="16798544"/>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148811</xdr:rowOff>
    </xdr:from>
    <xdr:to>
      <xdr:col>10</xdr:col>
      <xdr:colOff>114300</xdr:colOff>
      <xdr:row>97</xdr:row>
      <xdr:rowOff>167894</xdr:rowOff>
    </xdr:to>
    <xdr:cxnSp macro="">
      <xdr:nvCxnSpPr>
        <xdr:cNvPr id="246" name="直線コネクタ 245"/>
        <xdr:cNvCxnSpPr/>
      </xdr:nvCxnSpPr>
      <xdr:spPr>
        <a:xfrm>
          <a:off x="1130300" y="16779461"/>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73878</xdr:rowOff>
    </xdr:from>
    <xdr:to>
      <xdr:col>24</xdr:col>
      <xdr:colOff>114300</xdr:colOff>
      <xdr:row>98</xdr:row>
      <xdr:rowOff>4028</xdr:rowOff>
    </xdr:to>
    <xdr:sp macro="" textlink="">
      <xdr:nvSpPr>
        <xdr:cNvPr id="256" name="楕円 255"/>
        <xdr:cNvSpPr/>
      </xdr:nvSpPr>
      <xdr:spPr>
        <a:xfrm>
          <a:off x="4584700" y="167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160255</xdr:rowOff>
    </xdr:from>
    <xdr:ext cx="534377" cy="259045"/>
    <xdr:sp macro="" textlink="">
      <xdr:nvSpPr>
        <xdr:cNvPr id="257" name="衛生費該当値テキスト"/>
        <xdr:cNvSpPr txBox="1"/>
      </xdr:nvSpPr>
      <xdr:spPr>
        <a:xfrm>
          <a:off x="4686300" y="166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89303</xdr:rowOff>
    </xdr:from>
    <xdr:to>
      <xdr:col>20</xdr:col>
      <xdr:colOff>38100</xdr:colOff>
      <xdr:row>98</xdr:row>
      <xdr:rowOff>19453</xdr:rowOff>
    </xdr:to>
    <xdr:sp macro="" textlink="">
      <xdr:nvSpPr>
        <xdr:cNvPr id="258" name="楕円 257"/>
        <xdr:cNvSpPr/>
      </xdr:nvSpPr>
      <xdr:spPr>
        <a:xfrm>
          <a:off x="3746500" y="167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10580</xdr:rowOff>
    </xdr:from>
    <xdr:ext cx="534377" cy="259045"/>
    <xdr:sp macro="" textlink="">
      <xdr:nvSpPr>
        <xdr:cNvPr id="259" name="テキスト ボックス 258"/>
        <xdr:cNvSpPr txBox="1"/>
      </xdr:nvSpPr>
      <xdr:spPr>
        <a:xfrm>
          <a:off x="3530111" y="168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124301</xdr:rowOff>
    </xdr:from>
    <xdr:to>
      <xdr:col>15</xdr:col>
      <xdr:colOff>101600</xdr:colOff>
      <xdr:row>98</xdr:row>
      <xdr:rowOff>54451</xdr:rowOff>
    </xdr:to>
    <xdr:sp macro="" textlink="">
      <xdr:nvSpPr>
        <xdr:cNvPr id="260" name="楕円 259"/>
        <xdr:cNvSpPr/>
      </xdr:nvSpPr>
      <xdr:spPr>
        <a:xfrm>
          <a:off x="2857500" y="167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45578</xdr:rowOff>
    </xdr:from>
    <xdr:ext cx="534377" cy="259045"/>
    <xdr:sp macro="" textlink="">
      <xdr:nvSpPr>
        <xdr:cNvPr id="261" name="テキスト ボックス 260"/>
        <xdr:cNvSpPr txBox="1"/>
      </xdr:nvSpPr>
      <xdr:spPr>
        <a:xfrm>
          <a:off x="2641111" y="168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117094</xdr:rowOff>
    </xdr:from>
    <xdr:to>
      <xdr:col>10</xdr:col>
      <xdr:colOff>165100</xdr:colOff>
      <xdr:row>98</xdr:row>
      <xdr:rowOff>47244</xdr:rowOff>
    </xdr:to>
    <xdr:sp macro="" textlink="">
      <xdr:nvSpPr>
        <xdr:cNvPr id="262" name="楕円 261"/>
        <xdr:cNvSpPr/>
      </xdr:nvSpPr>
      <xdr:spPr>
        <a:xfrm>
          <a:off x="1968500" y="167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38371</xdr:rowOff>
    </xdr:from>
    <xdr:ext cx="534377" cy="259045"/>
    <xdr:sp macro="" textlink="">
      <xdr:nvSpPr>
        <xdr:cNvPr id="263" name="テキスト ボックス 262"/>
        <xdr:cNvSpPr txBox="1"/>
      </xdr:nvSpPr>
      <xdr:spPr>
        <a:xfrm>
          <a:off x="1752111" y="1684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98011</xdr:rowOff>
    </xdr:from>
    <xdr:to>
      <xdr:col>6</xdr:col>
      <xdr:colOff>38100</xdr:colOff>
      <xdr:row>98</xdr:row>
      <xdr:rowOff>28161</xdr:rowOff>
    </xdr:to>
    <xdr:sp macro="" textlink="">
      <xdr:nvSpPr>
        <xdr:cNvPr id="264" name="楕円 263"/>
        <xdr:cNvSpPr/>
      </xdr:nvSpPr>
      <xdr:spPr>
        <a:xfrm>
          <a:off x="1079500" y="167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19288</xdr:rowOff>
    </xdr:from>
    <xdr:ext cx="534377" cy="259045"/>
    <xdr:sp macro="" textlink="">
      <xdr:nvSpPr>
        <xdr:cNvPr id="265" name="テキスト ボックス 264"/>
        <xdr:cNvSpPr txBox="1"/>
      </xdr:nvSpPr>
      <xdr:spPr>
        <a:xfrm>
          <a:off x="863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92380</xdr:rowOff>
    </xdr:from>
    <xdr:to>
      <xdr:col>55</xdr:col>
      <xdr:colOff>0</xdr:colOff>
      <xdr:row>37</xdr:row>
      <xdr:rowOff>98323</xdr:rowOff>
    </xdr:to>
    <xdr:cxnSp macro="">
      <xdr:nvCxnSpPr>
        <xdr:cNvPr id="292" name="直線コネクタ 291"/>
        <xdr:cNvCxnSpPr/>
      </xdr:nvCxnSpPr>
      <xdr:spPr>
        <a:xfrm flipV="1">
          <a:off x="9639300" y="643603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98323</xdr:rowOff>
    </xdr:from>
    <xdr:to>
      <xdr:col>50</xdr:col>
      <xdr:colOff>114300</xdr:colOff>
      <xdr:row>37</xdr:row>
      <xdr:rowOff>110896</xdr:rowOff>
    </xdr:to>
    <xdr:cxnSp macro="">
      <xdr:nvCxnSpPr>
        <xdr:cNvPr id="295" name="直線コネクタ 294"/>
        <xdr:cNvCxnSpPr/>
      </xdr:nvCxnSpPr>
      <xdr:spPr>
        <a:xfrm flipV="1">
          <a:off x="8750300" y="644197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109068</xdr:rowOff>
    </xdr:from>
    <xdr:to>
      <xdr:col>45</xdr:col>
      <xdr:colOff>177800</xdr:colOff>
      <xdr:row>37</xdr:row>
      <xdr:rowOff>110896</xdr:rowOff>
    </xdr:to>
    <xdr:cxnSp macro="">
      <xdr:nvCxnSpPr>
        <xdr:cNvPr id="298" name="直線コネクタ 297"/>
        <xdr:cNvCxnSpPr/>
      </xdr:nvCxnSpPr>
      <xdr:spPr>
        <a:xfrm>
          <a:off x="7861300" y="645271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61976</xdr:rowOff>
    </xdr:from>
    <xdr:to>
      <xdr:col>41</xdr:col>
      <xdr:colOff>50800</xdr:colOff>
      <xdr:row>37</xdr:row>
      <xdr:rowOff>109068</xdr:rowOff>
    </xdr:to>
    <xdr:cxnSp macro="">
      <xdr:nvCxnSpPr>
        <xdr:cNvPr id="301" name="直線コネクタ 300"/>
        <xdr:cNvCxnSpPr/>
      </xdr:nvCxnSpPr>
      <xdr:spPr>
        <a:xfrm>
          <a:off x="6972300" y="6405626"/>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41580</xdr:rowOff>
    </xdr:from>
    <xdr:to>
      <xdr:col>55</xdr:col>
      <xdr:colOff>50800</xdr:colOff>
      <xdr:row>37</xdr:row>
      <xdr:rowOff>143180</xdr:rowOff>
    </xdr:to>
    <xdr:sp macro="" textlink="">
      <xdr:nvSpPr>
        <xdr:cNvPr id="311" name="楕円 310"/>
        <xdr:cNvSpPr/>
      </xdr:nvSpPr>
      <xdr:spPr>
        <a:xfrm>
          <a:off x="104267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20007</xdr:rowOff>
    </xdr:from>
    <xdr:ext cx="378565" cy="259045"/>
    <xdr:sp macro="" textlink="">
      <xdr:nvSpPr>
        <xdr:cNvPr id="312" name="労働費該当値テキスト"/>
        <xdr:cNvSpPr txBox="1"/>
      </xdr:nvSpPr>
      <xdr:spPr>
        <a:xfrm>
          <a:off x="10528300" y="636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47523</xdr:rowOff>
    </xdr:from>
    <xdr:to>
      <xdr:col>50</xdr:col>
      <xdr:colOff>165100</xdr:colOff>
      <xdr:row>37</xdr:row>
      <xdr:rowOff>149123</xdr:rowOff>
    </xdr:to>
    <xdr:sp macro="" textlink="">
      <xdr:nvSpPr>
        <xdr:cNvPr id="313" name="楕円 312"/>
        <xdr:cNvSpPr/>
      </xdr:nvSpPr>
      <xdr:spPr>
        <a:xfrm>
          <a:off x="9588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140250</xdr:rowOff>
    </xdr:from>
    <xdr:ext cx="378565" cy="259045"/>
    <xdr:sp macro="" textlink="">
      <xdr:nvSpPr>
        <xdr:cNvPr id="314" name="テキスト ボックス 313"/>
        <xdr:cNvSpPr txBox="1"/>
      </xdr:nvSpPr>
      <xdr:spPr>
        <a:xfrm>
          <a:off x="9450017" y="64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60096</xdr:rowOff>
    </xdr:from>
    <xdr:to>
      <xdr:col>46</xdr:col>
      <xdr:colOff>38100</xdr:colOff>
      <xdr:row>37</xdr:row>
      <xdr:rowOff>161696</xdr:rowOff>
    </xdr:to>
    <xdr:sp macro="" textlink="">
      <xdr:nvSpPr>
        <xdr:cNvPr id="315" name="楕円 314"/>
        <xdr:cNvSpPr/>
      </xdr:nvSpPr>
      <xdr:spPr>
        <a:xfrm>
          <a:off x="8699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152823</xdr:rowOff>
    </xdr:from>
    <xdr:ext cx="378565" cy="259045"/>
    <xdr:sp macro="" textlink="">
      <xdr:nvSpPr>
        <xdr:cNvPr id="316" name="テキスト ボックス 315"/>
        <xdr:cNvSpPr txBox="1"/>
      </xdr:nvSpPr>
      <xdr:spPr>
        <a:xfrm>
          <a:off x="8561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58268</xdr:rowOff>
    </xdr:from>
    <xdr:to>
      <xdr:col>41</xdr:col>
      <xdr:colOff>101600</xdr:colOff>
      <xdr:row>37</xdr:row>
      <xdr:rowOff>159868</xdr:rowOff>
    </xdr:to>
    <xdr:sp macro="" textlink="">
      <xdr:nvSpPr>
        <xdr:cNvPr id="317" name="楕円 316"/>
        <xdr:cNvSpPr/>
      </xdr:nvSpPr>
      <xdr:spPr>
        <a:xfrm>
          <a:off x="7810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150995</xdr:rowOff>
    </xdr:from>
    <xdr:ext cx="378565" cy="259045"/>
    <xdr:sp macro="" textlink="">
      <xdr:nvSpPr>
        <xdr:cNvPr id="318" name="テキスト ボックス 317"/>
        <xdr:cNvSpPr txBox="1"/>
      </xdr:nvSpPr>
      <xdr:spPr>
        <a:xfrm>
          <a:off x="7672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19" name="楕円 318"/>
        <xdr:cNvSpPr/>
      </xdr:nvSpPr>
      <xdr:spPr>
        <a:xfrm>
          <a:off x="6921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103903</xdr:rowOff>
    </xdr:from>
    <xdr:ext cx="469744" cy="259045"/>
    <xdr:sp macro="" textlink="">
      <xdr:nvSpPr>
        <xdr:cNvPr id="320" name="テキスト ボックス 319"/>
        <xdr:cNvSpPr txBox="1"/>
      </xdr:nvSpPr>
      <xdr:spPr>
        <a:xfrm>
          <a:off x="6737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60307</xdr:rowOff>
    </xdr:from>
    <xdr:to>
      <xdr:col>55</xdr:col>
      <xdr:colOff>0</xdr:colOff>
      <xdr:row>54</xdr:row>
      <xdr:rowOff>68354</xdr:rowOff>
    </xdr:to>
    <xdr:cxnSp macro="">
      <xdr:nvCxnSpPr>
        <xdr:cNvPr id="347" name="直線コネクタ 346"/>
        <xdr:cNvCxnSpPr/>
      </xdr:nvCxnSpPr>
      <xdr:spPr>
        <a:xfrm flipV="1">
          <a:off x="9639300" y="9318607"/>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68354</xdr:rowOff>
    </xdr:from>
    <xdr:to>
      <xdr:col>50</xdr:col>
      <xdr:colOff>114300</xdr:colOff>
      <xdr:row>54</xdr:row>
      <xdr:rowOff>102598</xdr:rowOff>
    </xdr:to>
    <xdr:cxnSp macro="">
      <xdr:nvCxnSpPr>
        <xdr:cNvPr id="350" name="直線コネクタ 349"/>
        <xdr:cNvCxnSpPr/>
      </xdr:nvCxnSpPr>
      <xdr:spPr>
        <a:xfrm flipV="1">
          <a:off x="8750300" y="9326654"/>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104861</xdr:rowOff>
    </xdr:from>
    <xdr:to>
      <xdr:col>45</xdr:col>
      <xdr:colOff>177800</xdr:colOff>
      <xdr:row>54</xdr:row>
      <xdr:rowOff>102598</xdr:rowOff>
    </xdr:to>
    <xdr:cxnSp macro="">
      <xdr:nvCxnSpPr>
        <xdr:cNvPr id="353" name="直線コネクタ 352"/>
        <xdr:cNvCxnSpPr/>
      </xdr:nvCxnSpPr>
      <xdr:spPr>
        <a:xfrm>
          <a:off x="7861300" y="9191711"/>
          <a:ext cx="889000" cy="16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104861</xdr:rowOff>
    </xdr:from>
    <xdr:to>
      <xdr:col>41</xdr:col>
      <xdr:colOff>50800</xdr:colOff>
      <xdr:row>55</xdr:row>
      <xdr:rowOff>127470</xdr:rowOff>
    </xdr:to>
    <xdr:cxnSp macro="">
      <xdr:nvCxnSpPr>
        <xdr:cNvPr id="356" name="直線コネクタ 355"/>
        <xdr:cNvCxnSpPr/>
      </xdr:nvCxnSpPr>
      <xdr:spPr>
        <a:xfrm flipV="1">
          <a:off x="6972300" y="9191711"/>
          <a:ext cx="889000" cy="36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9507</xdr:rowOff>
    </xdr:from>
    <xdr:to>
      <xdr:col>55</xdr:col>
      <xdr:colOff>50800</xdr:colOff>
      <xdr:row>54</xdr:row>
      <xdr:rowOff>111107</xdr:rowOff>
    </xdr:to>
    <xdr:sp macro="" textlink="">
      <xdr:nvSpPr>
        <xdr:cNvPr id="366" name="楕円 365"/>
        <xdr:cNvSpPr/>
      </xdr:nvSpPr>
      <xdr:spPr>
        <a:xfrm>
          <a:off x="10426700" y="92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32384</xdr:rowOff>
    </xdr:from>
    <xdr:ext cx="534377" cy="259045"/>
    <xdr:sp macro="" textlink="">
      <xdr:nvSpPr>
        <xdr:cNvPr id="367" name="農林水産業費該当値テキスト"/>
        <xdr:cNvSpPr txBox="1"/>
      </xdr:nvSpPr>
      <xdr:spPr>
        <a:xfrm>
          <a:off x="10528300" y="911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17554</xdr:rowOff>
    </xdr:from>
    <xdr:to>
      <xdr:col>50</xdr:col>
      <xdr:colOff>165100</xdr:colOff>
      <xdr:row>54</xdr:row>
      <xdr:rowOff>119154</xdr:rowOff>
    </xdr:to>
    <xdr:sp macro="" textlink="">
      <xdr:nvSpPr>
        <xdr:cNvPr id="368" name="楕円 367"/>
        <xdr:cNvSpPr/>
      </xdr:nvSpPr>
      <xdr:spPr>
        <a:xfrm>
          <a:off x="9588500" y="92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135681</xdr:rowOff>
    </xdr:from>
    <xdr:ext cx="534377" cy="259045"/>
    <xdr:sp macro="" textlink="">
      <xdr:nvSpPr>
        <xdr:cNvPr id="369" name="テキスト ボックス 368"/>
        <xdr:cNvSpPr txBox="1"/>
      </xdr:nvSpPr>
      <xdr:spPr>
        <a:xfrm>
          <a:off x="9372111" y="90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51798</xdr:rowOff>
    </xdr:from>
    <xdr:to>
      <xdr:col>46</xdr:col>
      <xdr:colOff>38100</xdr:colOff>
      <xdr:row>54</xdr:row>
      <xdr:rowOff>153398</xdr:rowOff>
    </xdr:to>
    <xdr:sp macro="" textlink="">
      <xdr:nvSpPr>
        <xdr:cNvPr id="370" name="楕円 369"/>
        <xdr:cNvSpPr/>
      </xdr:nvSpPr>
      <xdr:spPr>
        <a:xfrm>
          <a:off x="8699500" y="93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169925</xdr:rowOff>
    </xdr:from>
    <xdr:ext cx="534377" cy="259045"/>
    <xdr:sp macro="" textlink="">
      <xdr:nvSpPr>
        <xdr:cNvPr id="371" name="テキスト ボックス 370"/>
        <xdr:cNvSpPr txBox="1"/>
      </xdr:nvSpPr>
      <xdr:spPr>
        <a:xfrm>
          <a:off x="8483111" y="90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54061</xdr:rowOff>
    </xdr:from>
    <xdr:to>
      <xdr:col>41</xdr:col>
      <xdr:colOff>101600</xdr:colOff>
      <xdr:row>53</xdr:row>
      <xdr:rowOff>155661</xdr:rowOff>
    </xdr:to>
    <xdr:sp macro="" textlink="">
      <xdr:nvSpPr>
        <xdr:cNvPr id="372" name="楕円 371"/>
        <xdr:cNvSpPr/>
      </xdr:nvSpPr>
      <xdr:spPr>
        <a:xfrm>
          <a:off x="7810500" y="91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738</xdr:rowOff>
    </xdr:from>
    <xdr:ext cx="534377" cy="259045"/>
    <xdr:sp macro="" textlink="">
      <xdr:nvSpPr>
        <xdr:cNvPr id="373" name="テキスト ボックス 372"/>
        <xdr:cNvSpPr txBox="1"/>
      </xdr:nvSpPr>
      <xdr:spPr>
        <a:xfrm>
          <a:off x="7594111" y="89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76670</xdr:rowOff>
    </xdr:from>
    <xdr:to>
      <xdr:col>36</xdr:col>
      <xdr:colOff>165100</xdr:colOff>
      <xdr:row>56</xdr:row>
      <xdr:rowOff>6820</xdr:rowOff>
    </xdr:to>
    <xdr:sp macro="" textlink="">
      <xdr:nvSpPr>
        <xdr:cNvPr id="374" name="楕円 373"/>
        <xdr:cNvSpPr/>
      </xdr:nvSpPr>
      <xdr:spPr>
        <a:xfrm>
          <a:off x="6921500" y="95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169397</xdr:rowOff>
    </xdr:from>
    <xdr:ext cx="534377" cy="259045"/>
    <xdr:sp macro="" textlink="">
      <xdr:nvSpPr>
        <xdr:cNvPr id="375" name="テキスト ボックス 374"/>
        <xdr:cNvSpPr txBox="1"/>
      </xdr:nvSpPr>
      <xdr:spPr>
        <a:xfrm>
          <a:off x="6705111" y="95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81544</xdr:rowOff>
    </xdr:from>
    <xdr:to>
      <xdr:col>55</xdr:col>
      <xdr:colOff>0</xdr:colOff>
      <xdr:row>75</xdr:row>
      <xdr:rowOff>104039</xdr:rowOff>
    </xdr:to>
    <xdr:cxnSp macro="">
      <xdr:nvCxnSpPr>
        <xdr:cNvPr id="402" name="直線コネクタ 401"/>
        <xdr:cNvCxnSpPr/>
      </xdr:nvCxnSpPr>
      <xdr:spPr>
        <a:xfrm>
          <a:off x="9639300" y="12940294"/>
          <a:ext cx="8382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81544</xdr:rowOff>
    </xdr:from>
    <xdr:to>
      <xdr:col>50</xdr:col>
      <xdr:colOff>114300</xdr:colOff>
      <xdr:row>75</xdr:row>
      <xdr:rowOff>83853</xdr:rowOff>
    </xdr:to>
    <xdr:cxnSp macro="">
      <xdr:nvCxnSpPr>
        <xdr:cNvPr id="405" name="直線コネクタ 404"/>
        <xdr:cNvCxnSpPr/>
      </xdr:nvCxnSpPr>
      <xdr:spPr>
        <a:xfrm flipV="1">
          <a:off x="8750300" y="12940294"/>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40122</xdr:rowOff>
    </xdr:from>
    <xdr:to>
      <xdr:col>45</xdr:col>
      <xdr:colOff>177800</xdr:colOff>
      <xdr:row>75</xdr:row>
      <xdr:rowOff>83853</xdr:rowOff>
    </xdr:to>
    <xdr:cxnSp macro="">
      <xdr:nvCxnSpPr>
        <xdr:cNvPr id="408" name="直線コネクタ 407"/>
        <xdr:cNvCxnSpPr/>
      </xdr:nvCxnSpPr>
      <xdr:spPr>
        <a:xfrm>
          <a:off x="7861300" y="12727422"/>
          <a:ext cx="889000" cy="21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40122</xdr:rowOff>
    </xdr:from>
    <xdr:to>
      <xdr:col>41</xdr:col>
      <xdr:colOff>50800</xdr:colOff>
      <xdr:row>74</xdr:row>
      <xdr:rowOff>157142</xdr:rowOff>
    </xdr:to>
    <xdr:cxnSp macro="">
      <xdr:nvCxnSpPr>
        <xdr:cNvPr id="411" name="直線コネクタ 410"/>
        <xdr:cNvCxnSpPr/>
      </xdr:nvCxnSpPr>
      <xdr:spPr>
        <a:xfrm flipV="1">
          <a:off x="6972300" y="12727422"/>
          <a:ext cx="889000" cy="1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53239</xdr:rowOff>
    </xdr:from>
    <xdr:to>
      <xdr:col>55</xdr:col>
      <xdr:colOff>50800</xdr:colOff>
      <xdr:row>75</xdr:row>
      <xdr:rowOff>154839</xdr:rowOff>
    </xdr:to>
    <xdr:sp macro="" textlink="">
      <xdr:nvSpPr>
        <xdr:cNvPr id="421" name="楕円 420"/>
        <xdr:cNvSpPr/>
      </xdr:nvSpPr>
      <xdr:spPr>
        <a:xfrm>
          <a:off x="10426700" y="12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76116</xdr:rowOff>
    </xdr:from>
    <xdr:ext cx="534377" cy="259045"/>
    <xdr:sp macro="" textlink="">
      <xdr:nvSpPr>
        <xdr:cNvPr id="422" name="商工費該当値テキスト"/>
        <xdr:cNvSpPr txBox="1"/>
      </xdr:nvSpPr>
      <xdr:spPr>
        <a:xfrm>
          <a:off x="10528300" y="127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30744</xdr:rowOff>
    </xdr:from>
    <xdr:to>
      <xdr:col>50</xdr:col>
      <xdr:colOff>165100</xdr:colOff>
      <xdr:row>75</xdr:row>
      <xdr:rowOff>132344</xdr:rowOff>
    </xdr:to>
    <xdr:sp macro="" textlink="">
      <xdr:nvSpPr>
        <xdr:cNvPr id="423" name="楕円 422"/>
        <xdr:cNvSpPr/>
      </xdr:nvSpPr>
      <xdr:spPr>
        <a:xfrm>
          <a:off x="9588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148871</xdr:rowOff>
    </xdr:from>
    <xdr:ext cx="534377" cy="259045"/>
    <xdr:sp macro="" textlink="">
      <xdr:nvSpPr>
        <xdr:cNvPr id="424" name="テキスト ボックス 423"/>
        <xdr:cNvSpPr txBox="1"/>
      </xdr:nvSpPr>
      <xdr:spPr>
        <a:xfrm>
          <a:off x="9372111" y="12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33053</xdr:rowOff>
    </xdr:from>
    <xdr:to>
      <xdr:col>46</xdr:col>
      <xdr:colOff>38100</xdr:colOff>
      <xdr:row>75</xdr:row>
      <xdr:rowOff>134653</xdr:rowOff>
    </xdr:to>
    <xdr:sp macro="" textlink="">
      <xdr:nvSpPr>
        <xdr:cNvPr id="425" name="楕円 424"/>
        <xdr:cNvSpPr/>
      </xdr:nvSpPr>
      <xdr:spPr>
        <a:xfrm>
          <a:off x="8699500" y="128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151180</xdr:rowOff>
    </xdr:from>
    <xdr:ext cx="534377" cy="259045"/>
    <xdr:sp macro="" textlink="">
      <xdr:nvSpPr>
        <xdr:cNvPr id="426" name="テキスト ボックス 425"/>
        <xdr:cNvSpPr txBox="1"/>
      </xdr:nvSpPr>
      <xdr:spPr>
        <a:xfrm>
          <a:off x="8483111" y="126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160772</xdr:rowOff>
    </xdr:from>
    <xdr:to>
      <xdr:col>41</xdr:col>
      <xdr:colOff>101600</xdr:colOff>
      <xdr:row>74</xdr:row>
      <xdr:rowOff>90922</xdr:rowOff>
    </xdr:to>
    <xdr:sp macro="" textlink="">
      <xdr:nvSpPr>
        <xdr:cNvPr id="427" name="楕円 426"/>
        <xdr:cNvSpPr/>
      </xdr:nvSpPr>
      <xdr:spPr>
        <a:xfrm>
          <a:off x="7810500" y="126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107449</xdr:rowOff>
    </xdr:from>
    <xdr:ext cx="534377" cy="259045"/>
    <xdr:sp macro="" textlink="">
      <xdr:nvSpPr>
        <xdr:cNvPr id="428" name="テキスト ボックス 427"/>
        <xdr:cNvSpPr txBox="1"/>
      </xdr:nvSpPr>
      <xdr:spPr>
        <a:xfrm>
          <a:off x="7594111" y="124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106342</xdr:rowOff>
    </xdr:from>
    <xdr:to>
      <xdr:col>36</xdr:col>
      <xdr:colOff>165100</xdr:colOff>
      <xdr:row>75</xdr:row>
      <xdr:rowOff>36492</xdr:rowOff>
    </xdr:to>
    <xdr:sp macro="" textlink="">
      <xdr:nvSpPr>
        <xdr:cNvPr id="429" name="楕円 428"/>
        <xdr:cNvSpPr/>
      </xdr:nvSpPr>
      <xdr:spPr>
        <a:xfrm>
          <a:off x="6921500" y="127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53019</xdr:rowOff>
    </xdr:from>
    <xdr:ext cx="534377" cy="259045"/>
    <xdr:sp macro="" textlink="">
      <xdr:nvSpPr>
        <xdr:cNvPr id="430" name="テキスト ボックス 429"/>
        <xdr:cNvSpPr txBox="1"/>
      </xdr:nvSpPr>
      <xdr:spPr>
        <a:xfrm>
          <a:off x="6705111" y="125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56846</xdr:rowOff>
    </xdr:from>
    <xdr:to>
      <xdr:col>55</xdr:col>
      <xdr:colOff>0</xdr:colOff>
      <xdr:row>97</xdr:row>
      <xdr:rowOff>138029</xdr:rowOff>
    </xdr:to>
    <xdr:cxnSp macro="">
      <xdr:nvCxnSpPr>
        <xdr:cNvPr id="457" name="直線コネクタ 456"/>
        <xdr:cNvCxnSpPr/>
      </xdr:nvCxnSpPr>
      <xdr:spPr>
        <a:xfrm flipV="1">
          <a:off x="9639300" y="16687496"/>
          <a:ext cx="838200" cy="8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138029</xdr:rowOff>
    </xdr:from>
    <xdr:to>
      <xdr:col>50</xdr:col>
      <xdr:colOff>114300</xdr:colOff>
      <xdr:row>97</xdr:row>
      <xdr:rowOff>170447</xdr:rowOff>
    </xdr:to>
    <xdr:cxnSp macro="">
      <xdr:nvCxnSpPr>
        <xdr:cNvPr id="460" name="直線コネクタ 459"/>
        <xdr:cNvCxnSpPr/>
      </xdr:nvCxnSpPr>
      <xdr:spPr>
        <a:xfrm flipV="1">
          <a:off x="8750300" y="16768679"/>
          <a:ext cx="889000" cy="3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170447</xdr:rowOff>
    </xdr:from>
    <xdr:to>
      <xdr:col>45</xdr:col>
      <xdr:colOff>177800</xdr:colOff>
      <xdr:row>98</xdr:row>
      <xdr:rowOff>4071</xdr:rowOff>
    </xdr:to>
    <xdr:cxnSp macro="">
      <xdr:nvCxnSpPr>
        <xdr:cNvPr id="463" name="直線コネクタ 462"/>
        <xdr:cNvCxnSpPr/>
      </xdr:nvCxnSpPr>
      <xdr:spPr>
        <a:xfrm flipV="1">
          <a:off x="7861300" y="16801097"/>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4071</xdr:rowOff>
    </xdr:from>
    <xdr:to>
      <xdr:col>41</xdr:col>
      <xdr:colOff>50800</xdr:colOff>
      <xdr:row>98</xdr:row>
      <xdr:rowOff>15101</xdr:rowOff>
    </xdr:to>
    <xdr:cxnSp macro="">
      <xdr:nvCxnSpPr>
        <xdr:cNvPr id="466" name="直線コネクタ 465"/>
        <xdr:cNvCxnSpPr/>
      </xdr:nvCxnSpPr>
      <xdr:spPr>
        <a:xfrm flipV="1">
          <a:off x="6972300" y="16806171"/>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6046</xdr:rowOff>
    </xdr:from>
    <xdr:to>
      <xdr:col>55</xdr:col>
      <xdr:colOff>50800</xdr:colOff>
      <xdr:row>97</xdr:row>
      <xdr:rowOff>107646</xdr:rowOff>
    </xdr:to>
    <xdr:sp macro="" textlink="">
      <xdr:nvSpPr>
        <xdr:cNvPr id="476" name="楕円 475"/>
        <xdr:cNvSpPr/>
      </xdr:nvSpPr>
      <xdr:spPr>
        <a:xfrm>
          <a:off x="10426700" y="166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28923</xdr:rowOff>
    </xdr:from>
    <xdr:ext cx="599010" cy="259045"/>
    <xdr:sp macro="" textlink="">
      <xdr:nvSpPr>
        <xdr:cNvPr id="477" name="土木費該当値テキスト"/>
        <xdr:cNvSpPr txBox="1"/>
      </xdr:nvSpPr>
      <xdr:spPr>
        <a:xfrm>
          <a:off x="10528300" y="1648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87229</xdr:rowOff>
    </xdr:from>
    <xdr:to>
      <xdr:col>50</xdr:col>
      <xdr:colOff>165100</xdr:colOff>
      <xdr:row>98</xdr:row>
      <xdr:rowOff>17379</xdr:rowOff>
    </xdr:to>
    <xdr:sp macro="" textlink="">
      <xdr:nvSpPr>
        <xdr:cNvPr id="478" name="楕円 477"/>
        <xdr:cNvSpPr/>
      </xdr:nvSpPr>
      <xdr:spPr>
        <a:xfrm>
          <a:off x="9588500" y="167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33906</xdr:rowOff>
    </xdr:from>
    <xdr:ext cx="534377" cy="259045"/>
    <xdr:sp macro="" textlink="">
      <xdr:nvSpPr>
        <xdr:cNvPr id="479" name="テキスト ボックス 478"/>
        <xdr:cNvSpPr txBox="1"/>
      </xdr:nvSpPr>
      <xdr:spPr>
        <a:xfrm>
          <a:off x="9372111" y="164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119647</xdr:rowOff>
    </xdr:from>
    <xdr:to>
      <xdr:col>46</xdr:col>
      <xdr:colOff>38100</xdr:colOff>
      <xdr:row>98</xdr:row>
      <xdr:rowOff>49797</xdr:rowOff>
    </xdr:to>
    <xdr:sp macro="" textlink="">
      <xdr:nvSpPr>
        <xdr:cNvPr id="480" name="楕円 479"/>
        <xdr:cNvSpPr/>
      </xdr:nvSpPr>
      <xdr:spPr>
        <a:xfrm>
          <a:off x="86995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66324</xdr:rowOff>
    </xdr:from>
    <xdr:ext cx="534377" cy="259045"/>
    <xdr:sp macro="" textlink="">
      <xdr:nvSpPr>
        <xdr:cNvPr id="481" name="テキスト ボックス 480"/>
        <xdr:cNvSpPr txBox="1"/>
      </xdr:nvSpPr>
      <xdr:spPr>
        <a:xfrm>
          <a:off x="8483111" y="165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124721</xdr:rowOff>
    </xdr:from>
    <xdr:to>
      <xdr:col>41</xdr:col>
      <xdr:colOff>101600</xdr:colOff>
      <xdr:row>98</xdr:row>
      <xdr:rowOff>54871</xdr:rowOff>
    </xdr:to>
    <xdr:sp macro="" textlink="">
      <xdr:nvSpPr>
        <xdr:cNvPr id="482" name="楕円 481"/>
        <xdr:cNvSpPr/>
      </xdr:nvSpPr>
      <xdr:spPr>
        <a:xfrm>
          <a:off x="7810500" y="167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45998</xdr:rowOff>
    </xdr:from>
    <xdr:ext cx="534377" cy="259045"/>
    <xdr:sp macro="" textlink="">
      <xdr:nvSpPr>
        <xdr:cNvPr id="483" name="テキスト ボックス 482"/>
        <xdr:cNvSpPr txBox="1"/>
      </xdr:nvSpPr>
      <xdr:spPr>
        <a:xfrm>
          <a:off x="7594111" y="1684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135751</xdr:rowOff>
    </xdr:from>
    <xdr:to>
      <xdr:col>36</xdr:col>
      <xdr:colOff>165100</xdr:colOff>
      <xdr:row>98</xdr:row>
      <xdr:rowOff>65901</xdr:rowOff>
    </xdr:to>
    <xdr:sp macro="" textlink="">
      <xdr:nvSpPr>
        <xdr:cNvPr id="484" name="楕円 483"/>
        <xdr:cNvSpPr/>
      </xdr:nvSpPr>
      <xdr:spPr>
        <a:xfrm>
          <a:off x="6921500" y="167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57028</xdr:rowOff>
    </xdr:from>
    <xdr:ext cx="534377" cy="259045"/>
    <xdr:sp macro="" textlink="">
      <xdr:nvSpPr>
        <xdr:cNvPr id="485" name="テキスト ボックス 484"/>
        <xdr:cNvSpPr txBox="1"/>
      </xdr:nvSpPr>
      <xdr:spPr>
        <a:xfrm>
          <a:off x="6705111" y="168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44511</xdr:rowOff>
    </xdr:from>
    <xdr:to>
      <xdr:col>85</xdr:col>
      <xdr:colOff>127000</xdr:colOff>
      <xdr:row>36</xdr:row>
      <xdr:rowOff>77338</xdr:rowOff>
    </xdr:to>
    <xdr:cxnSp macro="">
      <xdr:nvCxnSpPr>
        <xdr:cNvPr id="513" name="直線コネクタ 512"/>
        <xdr:cNvCxnSpPr/>
      </xdr:nvCxnSpPr>
      <xdr:spPr>
        <a:xfrm flipV="1">
          <a:off x="15481300" y="6216711"/>
          <a:ext cx="8382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77338</xdr:rowOff>
    </xdr:from>
    <xdr:to>
      <xdr:col>81</xdr:col>
      <xdr:colOff>50800</xdr:colOff>
      <xdr:row>36</xdr:row>
      <xdr:rowOff>97912</xdr:rowOff>
    </xdr:to>
    <xdr:cxnSp macro="">
      <xdr:nvCxnSpPr>
        <xdr:cNvPr id="516" name="直線コネクタ 515"/>
        <xdr:cNvCxnSpPr/>
      </xdr:nvCxnSpPr>
      <xdr:spPr>
        <a:xfrm flipV="1">
          <a:off x="14592300" y="62495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12370</xdr:rowOff>
    </xdr:from>
    <xdr:to>
      <xdr:col>76</xdr:col>
      <xdr:colOff>114300</xdr:colOff>
      <xdr:row>36</xdr:row>
      <xdr:rowOff>97912</xdr:rowOff>
    </xdr:to>
    <xdr:cxnSp macro="">
      <xdr:nvCxnSpPr>
        <xdr:cNvPr id="519" name="直線コネクタ 518"/>
        <xdr:cNvCxnSpPr/>
      </xdr:nvCxnSpPr>
      <xdr:spPr>
        <a:xfrm>
          <a:off x="13703300" y="6184570"/>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112268</xdr:rowOff>
    </xdr:from>
    <xdr:to>
      <xdr:col>71</xdr:col>
      <xdr:colOff>177800</xdr:colOff>
      <xdr:row>36</xdr:row>
      <xdr:rowOff>12370</xdr:rowOff>
    </xdr:to>
    <xdr:cxnSp macro="">
      <xdr:nvCxnSpPr>
        <xdr:cNvPr id="522" name="直線コネクタ 521"/>
        <xdr:cNvCxnSpPr/>
      </xdr:nvCxnSpPr>
      <xdr:spPr>
        <a:xfrm>
          <a:off x="12814300" y="5941568"/>
          <a:ext cx="889000" cy="2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13606</xdr:rowOff>
    </xdr:from>
    <xdr:ext cx="534377" cy="259045"/>
    <xdr:sp macro="" textlink="">
      <xdr:nvSpPr>
        <xdr:cNvPr id="526" name="テキスト ボックス 525"/>
        <xdr:cNvSpPr txBox="1"/>
      </xdr:nvSpPr>
      <xdr:spPr>
        <a:xfrm>
          <a:off x="12547111" y="60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165161</xdr:rowOff>
    </xdr:from>
    <xdr:to>
      <xdr:col>85</xdr:col>
      <xdr:colOff>177800</xdr:colOff>
      <xdr:row>36</xdr:row>
      <xdr:rowOff>95311</xdr:rowOff>
    </xdr:to>
    <xdr:sp macro="" textlink="">
      <xdr:nvSpPr>
        <xdr:cNvPr id="532" name="楕円 531"/>
        <xdr:cNvSpPr/>
      </xdr:nvSpPr>
      <xdr:spPr>
        <a:xfrm>
          <a:off x="16268700" y="61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16588</xdr:rowOff>
    </xdr:from>
    <xdr:ext cx="534377" cy="259045"/>
    <xdr:sp macro="" textlink="">
      <xdr:nvSpPr>
        <xdr:cNvPr id="533" name="消防費該当値テキスト"/>
        <xdr:cNvSpPr txBox="1"/>
      </xdr:nvSpPr>
      <xdr:spPr>
        <a:xfrm>
          <a:off x="16370300" y="60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26538</xdr:rowOff>
    </xdr:from>
    <xdr:to>
      <xdr:col>81</xdr:col>
      <xdr:colOff>101600</xdr:colOff>
      <xdr:row>36</xdr:row>
      <xdr:rowOff>128138</xdr:rowOff>
    </xdr:to>
    <xdr:sp macro="" textlink="">
      <xdr:nvSpPr>
        <xdr:cNvPr id="534" name="楕円 533"/>
        <xdr:cNvSpPr/>
      </xdr:nvSpPr>
      <xdr:spPr>
        <a:xfrm>
          <a:off x="15430500" y="61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119265</xdr:rowOff>
    </xdr:from>
    <xdr:ext cx="534377" cy="259045"/>
    <xdr:sp macro="" textlink="">
      <xdr:nvSpPr>
        <xdr:cNvPr id="535" name="テキスト ボックス 534"/>
        <xdr:cNvSpPr txBox="1"/>
      </xdr:nvSpPr>
      <xdr:spPr>
        <a:xfrm>
          <a:off x="15214111" y="62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47112</xdr:rowOff>
    </xdr:from>
    <xdr:to>
      <xdr:col>76</xdr:col>
      <xdr:colOff>165100</xdr:colOff>
      <xdr:row>36</xdr:row>
      <xdr:rowOff>148712</xdr:rowOff>
    </xdr:to>
    <xdr:sp macro="" textlink="">
      <xdr:nvSpPr>
        <xdr:cNvPr id="536" name="楕円 535"/>
        <xdr:cNvSpPr/>
      </xdr:nvSpPr>
      <xdr:spPr>
        <a:xfrm>
          <a:off x="14541500" y="62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139839</xdr:rowOff>
    </xdr:from>
    <xdr:ext cx="534377" cy="259045"/>
    <xdr:sp macro="" textlink="">
      <xdr:nvSpPr>
        <xdr:cNvPr id="537" name="テキスト ボックス 536"/>
        <xdr:cNvSpPr txBox="1"/>
      </xdr:nvSpPr>
      <xdr:spPr>
        <a:xfrm>
          <a:off x="14325111" y="63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133020</xdr:rowOff>
    </xdr:from>
    <xdr:to>
      <xdr:col>72</xdr:col>
      <xdr:colOff>38100</xdr:colOff>
      <xdr:row>36</xdr:row>
      <xdr:rowOff>63170</xdr:rowOff>
    </xdr:to>
    <xdr:sp macro="" textlink="">
      <xdr:nvSpPr>
        <xdr:cNvPr id="538" name="楕円 537"/>
        <xdr:cNvSpPr/>
      </xdr:nvSpPr>
      <xdr:spPr>
        <a:xfrm>
          <a:off x="13652500" y="6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54297</xdr:rowOff>
    </xdr:from>
    <xdr:ext cx="534377" cy="259045"/>
    <xdr:sp macro="" textlink="">
      <xdr:nvSpPr>
        <xdr:cNvPr id="539" name="テキスト ボックス 538"/>
        <xdr:cNvSpPr txBox="1"/>
      </xdr:nvSpPr>
      <xdr:spPr>
        <a:xfrm>
          <a:off x="13436111" y="62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61468</xdr:rowOff>
    </xdr:from>
    <xdr:to>
      <xdr:col>67</xdr:col>
      <xdr:colOff>101600</xdr:colOff>
      <xdr:row>34</xdr:row>
      <xdr:rowOff>163068</xdr:rowOff>
    </xdr:to>
    <xdr:sp macro="" textlink="">
      <xdr:nvSpPr>
        <xdr:cNvPr id="540" name="楕円 539"/>
        <xdr:cNvSpPr/>
      </xdr:nvSpPr>
      <xdr:spPr>
        <a:xfrm>
          <a:off x="12763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8145</xdr:rowOff>
    </xdr:from>
    <xdr:ext cx="534377" cy="259045"/>
    <xdr:sp macro="" textlink="">
      <xdr:nvSpPr>
        <xdr:cNvPr id="541" name="テキスト ボックス 540"/>
        <xdr:cNvSpPr txBox="1"/>
      </xdr:nvSpPr>
      <xdr:spPr>
        <a:xfrm>
          <a:off x="12547111" y="5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xdr:rowOff>
    </xdr:from>
    <xdr:to>
      <xdr:col>85</xdr:col>
      <xdr:colOff>127000</xdr:colOff>
      <xdr:row>56</xdr:row>
      <xdr:rowOff>14949</xdr:rowOff>
    </xdr:to>
    <xdr:cxnSp macro="">
      <xdr:nvCxnSpPr>
        <xdr:cNvPr id="573" name="直線コネクタ 572"/>
        <xdr:cNvCxnSpPr/>
      </xdr:nvCxnSpPr>
      <xdr:spPr>
        <a:xfrm flipV="1">
          <a:off x="15481300" y="9601242"/>
          <a:ext cx="838200" cy="1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14949</xdr:rowOff>
    </xdr:from>
    <xdr:to>
      <xdr:col>81</xdr:col>
      <xdr:colOff>50800</xdr:colOff>
      <xdr:row>57</xdr:row>
      <xdr:rowOff>14884</xdr:rowOff>
    </xdr:to>
    <xdr:cxnSp macro="">
      <xdr:nvCxnSpPr>
        <xdr:cNvPr id="576" name="直線コネクタ 575"/>
        <xdr:cNvCxnSpPr/>
      </xdr:nvCxnSpPr>
      <xdr:spPr>
        <a:xfrm flipV="1">
          <a:off x="14592300" y="9616149"/>
          <a:ext cx="8890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14884</xdr:rowOff>
    </xdr:from>
    <xdr:to>
      <xdr:col>76</xdr:col>
      <xdr:colOff>114300</xdr:colOff>
      <xdr:row>57</xdr:row>
      <xdr:rowOff>17611</xdr:rowOff>
    </xdr:to>
    <xdr:cxnSp macro="">
      <xdr:nvCxnSpPr>
        <xdr:cNvPr id="579" name="直線コネクタ 578"/>
        <xdr:cNvCxnSpPr/>
      </xdr:nvCxnSpPr>
      <xdr:spPr>
        <a:xfrm flipV="1">
          <a:off x="13703300" y="9787534"/>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125641</xdr:rowOff>
    </xdr:from>
    <xdr:to>
      <xdr:col>71</xdr:col>
      <xdr:colOff>177800</xdr:colOff>
      <xdr:row>57</xdr:row>
      <xdr:rowOff>17611</xdr:rowOff>
    </xdr:to>
    <xdr:cxnSp macro="">
      <xdr:nvCxnSpPr>
        <xdr:cNvPr id="582" name="直線コネクタ 581"/>
        <xdr:cNvCxnSpPr/>
      </xdr:nvCxnSpPr>
      <xdr:spPr>
        <a:xfrm>
          <a:off x="12814300" y="9555391"/>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120692</xdr:rowOff>
    </xdr:from>
    <xdr:to>
      <xdr:col>85</xdr:col>
      <xdr:colOff>177800</xdr:colOff>
      <xdr:row>56</xdr:row>
      <xdr:rowOff>50842</xdr:rowOff>
    </xdr:to>
    <xdr:sp macro="" textlink="">
      <xdr:nvSpPr>
        <xdr:cNvPr id="592" name="楕円 591"/>
        <xdr:cNvSpPr/>
      </xdr:nvSpPr>
      <xdr:spPr>
        <a:xfrm>
          <a:off x="16268700" y="9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143569</xdr:rowOff>
    </xdr:from>
    <xdr:ext cx="534377" cy="259045"/>
    <xdr:sp macro="" textlink="">
      <xdr:nvSpPr>
        <xdr:cNvPr id="593" name="教育費該当値テキスト"/>
        <xdr:cNvSpPr txBox="1"/>
      </xdr:nvSpPr>
      <xdr:spPr>
        <a:xfrm>
          <a:off x="16370300" y="94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135599</xdr:rowOff>
    </xdr:from>
    <xdr:to>
      <xdr:col>81</xdr:col>
      <xdr:colOff>101600</xdr:colOff>
      <xdr:row>56</xdr:row>
      <xdr:rowOff>65749</xdr:rowOff>
    </xdr:to>
    <xdr:sp macro="" textlink="">
      <xdr:nvSpPr>
        <xdr:cNvPr id="594" name="楕円 593"/>
        <xdr:cNvSpPr/>
      </xdr:nvSpPr>
      <xdr:spPr>
        <a:xfrm>
          <a:off x="15430500" y="9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82276</xdr:rowOff>
    </xdr:from>
    <xdr:ext cx="534377" cy="259045"/>
    <xdr:sp macro="" textlink="">
      <xdr:nvSpPr>
        <xdr:cNvPr id="595" name="テキスト ボックス 594"/>
        <xdr:cNvSpPr txBox="1"/>
      </xdr:nvSpPr>
      <xdr:spPr>
        <a:xfrm>
          <a:off x="15214111" y="93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135534</xdr:rowOff>
    </xdr:from>
    <xdr:to>
      <xdr:col>76</xdr:col>
      <xdr:colOff>165100</xdr:colOff>
      <xdr:row>57</xdr:row>
      <xdr:rowOff>65684</xdr:rowOff>
    </xdr:to>
    <xdr:sp macro="" textlink="">
      <xdr:nvSpPr>
        <xdr:cNvPr id="596" name="楕円 595"/>
        <xdr:cNvSpPr/>
      </xdr:nvSpPr>
      <xdr:spPr>
        <a:xfrm>
          <a:off x="14541500" y="97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56811</xdr:rowOff>
    </xdr:from>
    <xdr:ext cx="534377" cy="259045"/>
    <xdr:sp macro="" textlink="">
      <xdr:nvSpPr>
        <xdr:cNvPr id="597" name="テキスト ボックス 596"/>
        <xdr:cNvSpPr txBox="1"/>
      </xdr:nvSpPr>
      <xdr:spPr>
        <a:xfrm>
          <a:off x="14325111" y="98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138261</xdr:rowOff>
    </xdr:from>
    <xdr:to>
      <xdr:col>72</xdr:col>
      <xdr:colOff>38100</xdr:colOff>
      <xdr:row>57</xdr:row>
      <xdr:rowOff>68411</xdr:rowOff>
    </xdr:to>
    <xdr:sp macro="" textlink="">
      <xdr:nvSpPr>
        <xdr:cNvPr id="598" name="楕円 597"/>
        <xdr:cNvSpPr/>
      </xdr:nvSpPr>
      <xdr:spPr>
        <a:xfrm>
          <a:off x="13652500" y="97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59538</xdr:rowOff>
    </xdr:from>
    <xdr:ext cx="534377" cy="259045"/>
    <xdr:sp macro="" textlink="">
      <xdr:nvSpPr>
        <xdr:cNvPr id="599" name="テキスト ボックス 598"/>
        <xdr:cNvSpPr txBox="1"/>
      </xdr:nvSpPr>
      <xdr:spPr>
        <a:xfrm>
          <a:off x="13436111" y="98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74841</xdr:rowOff>
    </xdr:from>
    <xdr:to>
      <xdr:col>67</xdr:col>
      <xdr:colOff>101600</xdr:colOff>
      <xdr:row>56</xdr:row>
      <xdr:rowOff>4991</xdr:rowOff>
    </xdr:to>
    <xdr:sp macro="" textlink="">
      <xdr:nvSpPr>
        <xdr:cNvPr id="600" name="楕円 599"/>
        <xdr:cNvSpPr/>
      </xdr:nvSpPr>
      <xdr:spPr>
        <a:xfrm>
          <a:off x="12763500" y="95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167568</xdr:rowOff>
    </xdr:from>
    <xdr:ext cx="534377" cy="259045"/>
    <xdr:sp macro="" textlink="">
      <xdr:nvSpPr>
        <xdr:cNvPr id="601" name="テキスト ボックス 600"/>
        <xdr:cNvSpPr txBox="1"/>
      </xdr:nvSpPr>
      <xdr:spPr>
        <a:xfrm>
          <a:off x="12547111" y="95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151073</xdr:rowOff>
    </xdr:from>
    <xdr:to>
      <xdr:col>85</xdr:col>
      <xdr:colOff>127000</xdr:colOff>
      <xdr:row>79</xdr:row>
      <xdr:rowOff>30735</xdr:rowOff>
    </xdr:to>
    <xdr:cxnSp macro="">
      <xdr:nvCxnSpPr>
        <xdr:cNvPr id="630" name="直線コネクタ 629"/>
        <xdr:cNvCxnSpPr/>
      </xdr:nvCxnSpPr>
      <xdr:spPr>
        <a:xfrm flipV="1">
          <a:off x="15481300" y="13524173"/>
          <a:ext cx="838200" cy="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30735</xdr:rowOff>
    </xdr:from>
    <xdr:to>
      <xdr:col>81</xdr:col>
      <xdr:colOff>50800</xdr:colOff>
      <xdr:row>79</xdr:row>
      <xdr:rowOff>42126</xdr:rowOff>
    </xdr:to>
    <xdr:cxnSp macro="">
      <xdr:nvCxnSpPr>
        <xdr:cNvPr id="633" name="直線コネクタ 632"/>
        <xdr:cNvCxnSpPr/>
      </xdr:nvCxnSpPr>
      <xdr:spPr>
        <a:xfrm flipV="1">
          <a:off x="14592300" y="1357528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42126</xdr:rowOff>
    </xdr:from>
    <xdr:to>
      <xdr:col>76</xdr:col>
      <xdr:colOff>114300</xdr:colOff>
      <xdr:row>79</xdr:row>
      <xdr:rowOff>43535</xdr:rowOff>
    </xdr:to>
    <xdr:cxnSp macro="">
      <xdr:nvCxnSpPr>
        <xdr:cNvPr id="636" name="直線コネクタ 635"/>
        <xdr:cNvCxnSpPr/>
      </xdr:nvCxnSpPr>
      <xdr:spPr>
        <a:xfrm flipV="1">
          <a:off x="13703300" y="1358667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19932</xdr:rowOff>
    </xdr:from>
    <xdr:to>
      <xdr:col>71</xdr:col>
      <xdr:colOff>177800</xdr:colOff>
      <xdr:row>79</xdr:row>
      <xdr:rowOff>43535</xdr:rowOff>
    </xdr:to>
    <xdr:cxnSp macro="">
      <xdr:nvCxnSpPr>
        <xdr:cNvPr id="639" name="直線コネクタ 638"/>
        <xdr:cNvCxnSpPr/>
      </xdr:nvCxnSpPr>
      <xdr:spPr>
        <a:xfrm>
          <a:off x="12814300" y="13564482"/>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100273</xdr:rowOff>
    </xdr:from>
    <xdr:to>
      <xdr:col>85</xdr:col>
      <xdr:colOff>177800</xdr:colOff>
      <xdr:row>79</xdr:row>
      <xdr:rowOff>30423</xdr:rowOff>
    </xdr:to>
    <xdr:sp macro="" textlink="">
      <xdr:nvSpPr>
        <xdr:cNvPr id="649" name="楕円 648"/>
        <xdr:cNvSpPr/>
      </xdr:nvSpPr>
      <xdr:spPr>
        <a:xfrm>
          <a:off x="16268700" y="134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35514</xdr:rowOff>
    </xdr:from>
    <xdr:ext cx="469744" cy="259045"/>
    <xdr:sp macro="" textlink="">
      <xdr:nvSpPr>
        <xdr:cNvPr id="650" name="災害復旧費該当値テキスト"/>
        <xdr:cNvSpPr txBox="1"/>
      </xdr:nvSpPr>
      <xdr:spPr>
        <a:xfrm>
          <a:off x="16370300" y="134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151385</xdr:rowOff>
    </xdr:from>
    <xdr:to>
      <xdr:col>81</xdr:col>
      <xdr:colOff>101600</xdr:colOff>
      <xdr:row>79</xdr:row>
      <xdr:rowOff>81535</xdr:rowOff>
    </xdr:to>
    <xdr:sp macro="" textlink="">
      <xdr:nvSpPr>
        <xdr:cNvPr id="651" name="楕円 650"/>
        <xdr:cNvSpPr/>
      </xdr:nvSpPr>
      <xdr:spPr>
        <a:xfrm>
          <a:off x="15430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72662</xdr:rowOff>
    </xdr:from>
    <xdr:ext cx="378565" cy="259045"/>
    <xdr:sp macro="" textlink="">
      <xdr:nvSpPr>
        <xdr:cNvPr id="652" name="テキスト ボックス 651"/>
        <xdr:cNvSpPr txBox="1"/>
      </xdr:nvSpPr>
      <xdr:spPr>
        <a:xfrm>
          <a:off x="15292017" y="1361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162776</xdr:rowOff>
    </xdr:from>
    <xdr:to>
      <xdr:col>76</xdr:col>
      <xdr:colOff>165100</xdr:colOff>
      <xdr:row>79</xdr:row>
      <xdr:rowOff>92926</xdr:rowOff>
    </xdr:to>
    <xdr:sp macro="" textlink="">
      <xdr:nvSpPr>
        <xdr:cNvPr id="653" name="楕円 652"/>
        <xdr:cNvSpPr/>
      </xdr:nvSpPr>
      <xdr:spPr>
        <a:xfrm>
          <a:off x="14541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84053</xdr:rowOff>
    </xdr:from>
    <xdr:ext cx="378565" cy="259045"/>
    <xdr:sp macro="" textlink="">
      <xdr:nvSpPr>
        <xdr:cNvPr id="654" name="テキスト ボックス 653"/>
        <xdr:cNvSpPr txBox="1"/>
      </xdr:nvSpPr>
      <xdr:spPr>
        <a:xfrm>
          <a:off x="14403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55" name="楕円 654"/>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85462</xdr:rowOff>
    </xdr:from>
    <xdr:ext cx="313932" cy="259045"/>
    <xdr:sp macro="" textlink="">
      <xdr:nvSpPr>
        <xdr:cNvPr id="656" name="テキスト ボックス 655"/>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140582</xdr:rowOff>
    </xdr:from>
    <xdr:to>
      <xdr:col>67</xdr:col>
      <xdr:colOff>101600</xdr:colOff>
      <xdr:row>79</xdr:row>
      <xdr:rowOff>70732</xdr:rowOff>
    </xdr:to>
    <xdr:sp macro="" textlink="">
      <xdr:nvSpPr>
        <xdr:cNvPr id="657" name="楕円 656"/>
        <xdr:cNvSpPr/>
      </xdr:nvSpPr>
      <xdr:spPr>
        <a:xfrm>
          <a:off x="12763500" y="135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61859</xdr:rowOff>
    </xdr:from>
    <xdr:ext cx="469744" cy="259045"/>
    <xdr:sp macro="" textlink="">
      <xdr:nvSpPr>
        <xdr:cNvPr id="658" name="テキスト ボックス 657"/>
        <xdr:cNvSpPr txBox="1"/>
      </xdr:nvSpPr>
      <xdr:spPr>
        <a:xfrm>
          <a:off x="12579428" y="1360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129412</xdr:rowOff>
    </xdr:from>
    <xdr:to>
      <xdr:col>85</xdr:col>
      <xdr:colOff>127000</xdr:colOff>
      <xdr:row>96</xdr:row>
      <xdr:rowOff>140298</xdr:rowOff>
    </xdr:to>
    <xdr:cxnSp macro="">
      <xdr:nvCxnSpPr>
        <xdr:cNvPr id="689" name="直線コネクタ 688"/>
        <xdr:cNvCxnSpPr/>
      </xdr:nvCxnSpPr>
      <xdr:spPr>
        <a:xfrm flipV="1">
          <a:off x="15481300" y="16588612"/>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140298</xdr:rowOff>
    </xdr:from>
    <xdr:to>
      <xdr:col>81</xdr:col>
      <xdr:colOff>50800</xdr:colOff>
      <xdr:row>96</xdr:row>
      <xdr:rowOff>151490</xdr:rowOff>
    </xdr:to>
    <xdr:cxnSp macro="">
      <xdr:nvCxnSpPr>
        <xdr:cNvPr id="692" name="直線コネクタ 691"/>
        <xdr:cNvCxnSpPr/>
      </xdr:nvCxnSpPr>
      <xdr:spPr>
        <a:xfrm flipV="1">
          <a:off x="14592300" y="16599498"/>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151490</xdr:rowOff>
    </xdr:from>
    <xdr:to>
      <xdr:col>76</xdr:col>
      <xdr:colOff>114300</xdr:colOff>
      <xdr:row>96</xdr:row>
      <xdr:rowOff>153122</xdr:rowOff>
    </xdr:to>
    <xdr:cxnSp macro="">
      <xdr:nvCxnSpPr>
        <xdr:cNvPr id="695" name="直線コネクタ 694"/>
        <xdr:cNvCxnSpPr/>
      </xdr:nvCxnSpPr>
      <xdr:spPr>
        <a:xfrm flipV="1">
          <a:off x="13703300" y="1661069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153122</xdr:rowOff>
    </xdr:from>
    <xdr:to>
      <xdr:col>71</xdr:col>
      <xdr:colOff>177800</xdr:colOff>
      <xdr:row>97</xdr:row>
      <xdr:rowOff>22809</xdr:rowOff>
    </xdr:to>
    <xdr:cxnSp macro="">
      <xdr:nvCxnSpPr>
        <xdr:cNvPr id="698" name="直線コネクタ 697"/>
        <xdr:cNvCxnSpPr/>
      </xdr:nvCxnSpPr>
      <xdr:spPr>
        <a:xfrm flipV="1">
          <a:off x="12814300" y="16612322"/>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78612</xdr:rowOff>
    </xdr:from>
    <xdr:to>
      <xdr:col>85</xdr:col>
      <xdr:colOff>177800</xdr:colOff>
      <xdr:row>97</xdr:row>
      <xdr:rowOff>8762</xdr:rowOff>
    </xdr:to>
    <xdr:sp macro="" textlink="">
      <xdr:nvSpPr>
        <xdr:cNvPr id="708" name="楕円 707"/>
        <xdr:cNvSpPr/>
      </xdr:nvSpPr>
      <xdr:spPr>
        <a:xfrm>
          <a:off x="162687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57039</xdr:rowOff>
    </xdr:from>
    <xdr:ext cx="534377" cy="259045"/>
    <xdr:sp macro="" textlink="">
      <xdr:nvSpPr>
        <xdr:cNvPr id="709" name="公債費該当値テキスト"/>
        <xdr:cNvSpPr txBox="1"/>
      </xdr:nvSpPr>
      <xdr:spPr>
        <a:xfrm>
          <a:off x="16370300" y="165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89498</xdr:rowOff>
    </xdr:from>
    <xdr:to>
      <xdr:col>81</xdr:col>
      <xdr:colOff>101600</xdr:colOff>
      <xdr:row>97</xdr:row>
      <xdr:rowOff>19648</xdr:rowOff>
    </xdr:to>
    <xdr:sp macro="" textlink="">
      <xdr:nvSpPr>
        <xdr:cNvPr id="710" name="楕円 709"/>
        <xdr:cNvSpPr/>
      </xdr:nvSpPr>
      <xdr:spPr>
        <a:xfrm>
          <a:off x="15430500" y="165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10775</xdr:rowOff>
    </xdr:from>
    <xdr:ext cx="534377" cy="259045"/>
    <xdr:sp macro="" textlink="">
      <xdr:nvSpPr>
        <xdr:cNvPr id="711" name="テキスト ボックス 710"/>
        <xdr:cNvSpPr txBox="1"/>
      </xdr:nvSpPr>
      <xdr:spPr>
        <a:xfrm>
          <a:off x="15214111" y="166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100690</xdr:rowOff>
    </xdr:from>
    <xdr:to>
      <xdr:col>76</xdr:col>
      <xdr:colOff>165100</xdr:colOff>
      <xdr:row>97</xdr:row>
      <xdr:rowOff>30840</xdr:rowOff>
    </xdr:to>
    <xdr:sp macro="" textlink="">
      <xdr:nvSpPr>
        <xdr:cNvPr id="712" name="楕円 711"/>
        <xdr:cNvSpPr/>
      </xdr:nvSpPr>
      <xdr:spPr>
        <a:xfrm>
          <a:off x="14541500" y="165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21967</xdr:rowOff>
    </xdr:from>
    <xdr:ext cx="534377" cy="259045"/>
    <xdr:sp macro="" textlink="">
      <xdr:nvSpPr>
        <xdr:cNvPr id="713" name="テキスト ボックス 712"/>
        <xdr:cNvSpPr txBox="1"/>
      </xdr:nvSpPr>
      <xdr:spPr>
        <a:xfrm>
          <a:off x="14325111" y="1665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102322</xdr:rowOff>
    </xdr:from>
    <xdr:to>
      <xdr:col>72</xdr:col>
      <xdr:colOff>38100</xdr:colOff>
      <xdr:row>97</xdr:row>
      <xdr:rowOff>32472</xdr:rowOff>
    </xdr:to>
    <xdr:sp macro="" textlink="">
      <xdr:nvSpPr>
        <xdr:cNvPr id="714" name="楕円 713"/>
        <xdr:cNvSpPr/>
      </xdr:nvSpPr>
      <xdr:spPr>
        <a:xfrm>
          <a:off x="13652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23599</xdr:rowOff>
    </xdr:from>
    <xdr:ext cx="534377" cy="259045"/>
    <xdr:sp macro="" textlink="">
      <xdr:nvSpPr>
        <xdr:cNvPr id="715" name="テキスト ボックス 714"/>
        <xdr:cNvSpPr txBox="1"/>
      </xdr:nvSpPr>
      <xdr:spPr>
        <a:xfrm>
          <a:off x="13436111" y="166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143459</xdr:rowOff>
    </xdr:from>
    <xdr:to>
      <xdr:col>67</xdr:col>
      <xdr:colOff>101600</xdr:colOff>
      <xdr:row>97</xdr:row>
      <xdr:rowOff>73609</xdr:rowOff>
    </xdr:to>
    <xdr:sp macro="" textlink="">
      <xdr:nvSpPr>
        <xdr:cNvPr id="716" name="楕円 715"/>
        <xdr:cNvSpPr/>
      </xdr:nvSpPr>
      <xdr:spPr>
        <a:xfrm>
          <a:off x="12763500" y="166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64736</xdr:rowOff>
    </xdr:from>
    <xdr:ext cx="534377" cy="259045"/>
    <xdr:sp macro="" textlink="">
      <xdr:nvSpPr>
        <xdr:cNvPr id="717" name="テキスト ボックス 716"/>
        <xdr:cNvSpPr txBox="1"/>
      </xdr:nvSpPr>
      <xdr:spPr>
        <a:xfrm>
          <a:off x="12547111" y="1669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35,513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円となった。要因は、石動駅周辺整備事業費が増加したことにある。この事業は平成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年度で概ね終了したため、令和元年度から一人当たり土木費は減少となる見込である。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また、民生費が平成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円となった。要因は、統合こども園整備事業費が増加したことにある。この事業は令和元年度で終了する予定であり、令和２年度からは一人当たり民生費は減少する見込である。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年度の財政調整基金の標準財政規模比は例年を下回り、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れは統合こども園整備事業や新図書館整備事業等の大型事業を実施するため、例年より多く財政調整基金を取り崩して対応したためである。これにより、財政調整基金の取り崩し額が積立額を上回り、実質収支額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年度よりも減少し、実質単年度収支の赤字幅が増加した。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今後は実質単年度収支がプラスになるよう、財政調整基金の取り崩しを極力少なくするように努める。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一般会計等の実質赤字及び公営企業会計の資金不足は生じておらず、連結実質赤字額は発生していない。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年度の各会計全体の黒字額は平成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年度から減少している。水道事業会計で黒字額が増加した一方で、一般会計の黒字額が平成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年度を大きく下回った。主な要因は、統合こども園整備事業や新図書館整備事業等の大型事業の増である。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16908144</v>
      </c>
      <c r="BO4" s="423"/>
      <c r="BP4" s="423"/>
      <c r="BQ4" s="423"/>
      <c r="BR4" s="423"/>
      <c r="BS4" s="423"/>
      <c r="BT4" s="423"/>
      <c r="BU4" s="424"/>
      <c r="BV4" s="422">
        <v>15202017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1.3</v>
      </c>
      <c r="CU4" s="604"/>
      <c r="CV4" s="604"/>
      <c r="CW4" s="604"/>
      <c r="CX4" s="604"/>
      <c r="CY4" s="604"/>
      <c r="CZ4" s="604"/>
      <c r="DA4" s="605"/>
      <c r="DB4" s="603">
        <v>2.6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16792005</v>
      </c>
      <c r="BO5" s="428"/>
      <c r="BP5" s="428"/>
      <c r="BQ5" s="428"/>
      <c r="BR5" s="428"/>
      <c r="BS5" s="428"/>
      <c r="BT5" s="428"/>
      <c r="BU5" s="429"/>
      <c r="BV5" s="427">
        <v>14948768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88</v>
      </c>
      <c r="CU5" s="398"/>
      <c r="CV5" s="398"/>
      <c r="CW5" s="398"/>
      <c r="CX5" s="398"/>
      <c r="CY5" s="398"/>
      <c r="CZ5" s="398"/>
      <c r="DA5" s="399"/>
      <c r="DB5" s="397">
        <v>87.3</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116139</v>
      </c>
      <c r="BO6" s="428"/>
      <c r="BP6" s="428"/>
      <c r="BQ6" s="428"/>
      <c r="BR6" s="428"/>
      <c r="BS6" s="428"/>
      <c r="BT6" s="428"/>
      <c r="BU6" s="429"/>
      <c r="BV6" s="427">
        <v>253249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93.4</v>
      </c>
      <c r="CU6" s="578"/>
      <c r="CV6" s="578"/>
      <c r="CW6" s="578"/>
      <c r="CX6" s="578"/>
      <c r="CY6" s="578"/>
      <c r="CZ6" s="578"/>
      <c r="DA6" s="579"/>
      <c r="DB6" s="577">
        <v>92.4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10984</v>
      </c>
      <c r="BO7" s="428"/>
      <c r="BP7" s="428"/>
      <c r="BQ7" s="428"/>
      <c r="BR7" s="428"/>
      <c r="BS7" s="428"/>
      <c r="BT7" s="428"/>
      <c r="BU7" s="429"/>
      <c r="BV7" s="427">
        <v>38047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8396252</v>
      </c>
      <c r="CU7" s="428"/>
      <c r="CV7" s="428"/>
      <c r="CW7" s="428"/>
      <c r="CX7" s="428"/>
      <c r="CY7" s="428"/>
      <c r="CZ7" s="428"/>
      <c r="DA7" s="429"/>
      <c r="DB7" s="427">
        <v>8330500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101</v>
      </c>
      <c r="AV8" s="485"/>
      <c r="AW8" s="485"/>
      <c r="AX8" s="485"/>
      <c r="AY8" s="407" t="s">
        <v>109</v>
      </c>
      <c r="AZ8" s="408"/>
      <c r="BA8" s="408"/>
      <c r="BB8" s="408"/>
      <c r="BC8" s="408"/>
      <c r="BD8" s="408"/>
      <c r="BE8" s="408"/>
      <c r="BF8" s="408"/>
      <c r="BG8" s="408"/>
      <c r="BH8" s="408"/>
      <c r="BI8" s="408"/>
      <c r="BJ8" s="408"/>
      <c r="BK8" s="408"/>
      <c r="BL8" s="408"/>
      <c r="BM8" s="409"/>
      <c r="BN8" s="427">
        <v>105155</v>
      </c>
      <c r="BO8" s="428"/>
      <c r="BP8" s="428"/>
      <c r="BQ8" s="428"/>
      <c r="BR8" s="428"/>
      <c r="BS8" s="428"/>
      <c r="BT8" s="428"/>
      <c r="BU8" s="429"/>
      <c r="BV8" s="427">
        <v>215202</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0.6</v>
      </c>
      <c r="CU8" s="541"/>
      <c r="CV8" s="541"/>
      <c r="CW8" s="541"/>
      <c r="CX8" s="541"/>
      <c r="CY8" s="541"/>
      <c r="CZ8" s="541"/>
      <c r="DA8" s="542"/>
      <c r="DB8" s="540">
        <v>0.59</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30399</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-110047</v>
      </c>
      <c r="BO9" s="428"/>
      <c r="BP9" s="428"/>
      <c r="BQ9" s="428"/>
      <c r="BR9" s="428"/>
      <c r="BS9" s="428"/>
      <c r="BT9" s="428"/>
      <c r="BU9" s="429"/>
      <c r="BV9" s="427">
        <v>-206894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v>
      </c>
      <c r="CU9" s="398"/>
      <c r="CV9" s="398"/>
      <c r="CW9" s="398"/>
      <c r="CX9" s="398"/>
      <c r="CY9" s="398"/>
      <c r="CZ9" s="398"/>
      <c r="DA9" s="399"/>
      <c r="DB9" s="397">
        <v>12.6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32067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134002</v>
      </c>
      <c r="BO10" s="428"/>
      <c r="BP10" s="428"/>
      <c r="BQ10" s="428"/>
      <c r="BR10" s="428"/>
      <c r="BS10" s="428"/>
      <c r="BT10" s="428"/>
      <c r="BU10" s="429"/>
      <c r="BV10" s="427">
        <v>240487</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5508</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30143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126</v>
      </c>
      <c r="AV12" s="485"/>
      <c r="AW12" s="485"/>
      <c r="AX12" s="485"/>
      <c r="AY12" s="407" t="s">
        <v>136</v>
      </c>
      <c r="AZ12" s="408"/>
      <c r="BA12" s="408"/>
      <c r="BB12" s="408"/>
      <c r="BC12" s="408"/>
      <c r="BD12" s="408"/>
      <c r="BE12" s="408"/>
      <c r="BF12" s="408"/>
      <c r="BG12" s="408"/>
      <c r="BH12" s="408"/>
      <c r="BI12" s="408"/>
      <c r="BJ12" s="408"/>
      <c r="BK12" s="408"/>
      <c r="BL12" s="408"/>
      <c r="BM12" s="409"/>
      <c r="BN12" s="427">
        <v>336198</v>
      </c>
      <c r="BO12" s="428"/>
      <c r="BP12" s="428"/>
      <c r="BQ12" s="428"/>
      <c r="BR12" s="428"/>
      <c r="BS12" s="428"/>
      <c r="BT12" s="428"/>
      <c r="BU12" s="429"/>
      <c r="BV12" s="427">
        <v>294790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29635</v>
      </c>
      <c r="S13" s="531"/>
      <c r="T13" s="531"/>
      <c r="U13" s="531"/>
      <c r="V13" s="532"/>
      <c r="W13" s="518" t="s">
        <v>140</v>
      </c>
      <c r="X13" s="440"/>
      <c r="Y13" s="440"/>
      <c r="Z13" s="440"/>
      <c r="AA13" s="440"/>
      <c r="AB13" s="441"/>
      <c r="AC13" s="403">
        <v>787</v>
      </c>
      <c r="AD13" s="404"/>
      <c r="AE13" s="404"/>
      <c r="AF13" s="404"/>
      <c r="AG13" s="405"/>
      <c r="AH13" s="403">
        <v>735</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-312243</v>
      </c>
      <c r="BO13" s="428"/>
      <c r="BP13" s="428"/>
      <c r="BQ13" s="428"/>
      <c r="BR13" s="428"/>
      <c r="BS13" s="428"/>
      <c r="BT13" s="428"/>
      <c r="BU13" s="429"/>
      <c r="BV13" s="427">
        <v>-255689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15.1</v>
      </c>
      <c r="CU13" s="398"/>
      <c r="CV13" s="398"/>
      <c r="CW13" s="398"/>
      <c r="CX13" s="398"/>
      <c r="CY13" s="398"/>
      <c r="CZ13" s="398"/>
      <c r="DA13" s="399"/>
      <c r="DB13" s="397">
        <v>15.1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30453</v>
      </c>
      <c r="S14" s="531"/>
      <c r="T14" s="531"/>
      <c r="U14" s="531"/>
      <c r="V14" s="532"/>
      <c r="W14" s="533"/>
      <c r="X14" s="443"/>
      <c r="Y14" s="443"/>
      <c r="Z14" s="443"/>
      <c r="AA14" s="443"/>
      <c r="AB14" s="444"/>
      <c r="AC14" s="523">
        <v>5</v>
      </c>
      <c r="AD14" s="524"/>
      <c r="AE14" s="524"/>
      <c r="AF14" s="524"/>
      <c r="AG14" s="525"/>
      <c r="AH14" s="523">
        <v>4.5999999999999996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174.4</v>
      </c>
      <c r="CU14" s="535"/>
      <c r="CV14" s="535"/>
      <c r="CW14" s="535"/>
      <c r="CX14" s="535"/>
      <c r="CY14" s="535"/>
      <c r="CZ14" s="535"/>
      <c r="DA14" s="536"/>
      <c r="DB14" s="534">
        <v>165.2</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30040</v>
      </c>
      <c r="S15" s="531"/>
      <c r="T15" s="531"/>
      <c r="U15" s="531"/>
      <c r="V15" s="532"/>
      <c r="W15" s="518" t="s">
        <v>148</v>
      </c>
      <c r="X15" s="440"/>
      <c r="Y15" s="440"/>
      <c r="Z15" s="440"/>
      <c r="AA15" s="440"/>
      <c r="AB15" s="441"/>
      <c r="AC15" s="403">
        <v>5517</v>
      </c>
      <c r="AD15" s="404"/>
      <c r="AE15" s="404"/>
      <c r="AF15" s="404"/>
      <c r="AG15" s="405"/>
      <c r="AH15" s="403">
        <v>6068</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4152930</v>
      </c>
      <c r="BO15" s="423"/>
      <c r="BP15" s="423"/>
      <c r="BQ15" s="423"/>
      <c r="BR15" s="423"/>
      <c r="BS15" s="423"/>
      <c r="BT15" s="423"/>
      <c r="BU15" s="424"/>
      <c r="BV15" s="422">
        <v>4084175</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35.1</v>
      </c>
      <c r="AD16" s="524"/>
      <c r="AE16" s="524"/>
      <c r="AF16" s="524"/>
      <c r="AG16" s="525"/>
      <c r="AH16" s="523">
        <v>37.700000000000003</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6764817</v>
      </c>
      <c r="BO16" s="428"/>
      <c r="BP16" s="428"/>
      <c r="BQ16" s="428"/>
      <c r="BR16" s="428"/>
      <c r="BS16" s="428"/>
      <c r="BT16" s="428"/>
      <c r="BU16" s="429"/>
      <c r="BV16" s="427">
        <v>6764234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9433</v>
      </c>
      <c r="AD17" s="404"/>
      <c r="AE17" s="404"/>
      <c r="AF17" s="404"/>
      <c r="AG17" s="405"/>
      <c r="AH17" s="403">
        <v>9274</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5277997</v>
      </c>
      <c r="BO17" s="428"/>
      <c r="BP17" s="428"/>
      <c r="BQ17" s="428"/>
      <c r="BR17" s="428"/>
      <c r="BS17" s="428"/>
      <c r="BT17" s="428"/>
      <c r="BU17" s="429"/>
      <c r="BV17" s="427">
        <v>5188866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134.07</v>
      </c>
      <c r="M18" s="492"/>
      <c r="N18" s="492"/>
      <c r="O18" s="492"/>
      <c r="P18" s="492"/>
      <c r="Q18" s="492"/>
      <c r="R18" s="493"/>
      <c r="S18" s="493"/>
      <c r="T18" s="493"/>
      <c r="U18" s="493"/>
      <c r="V18" s="494"/>
      <c r="W18" s="508"/>
      <c r="X18" s="509"/>
      <c r="Y18" s="509"/>
      <c r="Z18" s="509"/>
      <c r="AA18" s="509"/>
      <c r="AB18" s="519"/>
      <c r="AC18" s="391">
        <v>59.9</v>
      </c>
      <c r="AD18" s="392"/>
      <c r="AE18" s="392"/>
      <c r="AF18" s="392"/>
      <c r="AG18" s="495"/>
      <c r="AH18" s="391">
        <v>57.7</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7730550</v>
      </c>
      <c r="BO18" s="428"/>
      <c r="BP18" s="428"/>
      <c r="BQ18" s="428"/>
      <c r="BR18" s="428"/>
      <c r="BS18" s="428"/>
      <c r="BT18" s="428"/>
      <c r="BU18" s="429"/>
      <c r="BV18" s="427">
        <v>7654283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227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10084121</v>
      </c>
      <c r="BO19" s="428"/>
      <c r="BP19" s="428"/>
      <c r="BQ19" s="428"/>
      <c r="BR19" s="428"/>
      <c r="BS19" s="428"/>
      <c r="BT19" s="428"/>
      <c r="BU19" s="429"/>
      <c r="BV19" s="427">
        <v>10256781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9517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16101211</v>
      </c>
      <c r="BO23" s="428"/>
      <c r="BP23" s="428"/>
      <c r="BQ23" s="428"/>
      <c r="BR23" s="428"/>
      <c r="BS23" s="428"/>
      <c r="BT23" s="428"/>
      <c r="BU23" s="429"/>
      <c r="BV23" s="427">
        <v>14313445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8300</v>
      </c>
      <c r="R24" s="404"/>
      <c r="S24" s="404"/>
      <c r="T24" s="404"/>
      <c r="U24" s="404"/>
      <c r="V24" s="405"/>
      <c r="W24" s="469"/>
      <c r="X24" s="460"/>
      <c r="Y24" s="461"/>
      <c r="Z24" s="400" t="s">
        <v>172</v>
      </c>
      <c r="AA24" s="401"/>
      <c r="AB24" s="401"/>
      <c r="AC24" s="401"/>
      <c r="AD24" s="401"/>
      <c r="AE24" s="401"/>
      <c r="AF24" s="401"/>
      <c r="AG24" s="402"/>
      <c r="AH24" s="403">
        <v>230</v>
      </c>
      <c r="AI24" s="404"/>
      <c r="AJ24" s="404"/>
      <c r="AK24" s="404"/>
      <c r="AL24" s="405"/>
      <c r="AM24" s="403">
        <v>669530</v>
      </c>
      <c r="AN24" s="404"/>
      <c r="AO24" s="404"/>
      <c r="AP24" s="404"/>
      <c r="AQ24" s="404"/>
      <c r="AR24" s="405"/>
      <c r="AS24" s="403">
        <v>2911</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11661290</v>
      </c>
      <c r="BO24" s="428"/>
      <c r="BP24" s="428"/>
      <c r="BQ24" s="428"/>
      <c r="BR24" s="428"/>
      <c r="BS24" s="428"/>
      <c r="BT24" s="428"/>
      <c r="BU24" s="429"/>
      <c r="BV24" s="427">
        <v>11755260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7100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176</v>
      </c>
      <c r="AN25" s="404"/>
      <c r="AO25" s="404"/>
      <c r="AP25" s="404"/>
      <c r="AQ25" s="404"/>
      <c r="AR25" s="405"/>
      <c r="AS25" s="403" t="s">
        <v>176</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4502809</v>
      </c>
      <c r="BO25" s="423"/>
      <c r="BP25" s="423"/>
      <c r="BQ25" s="423"/>
      <c r="BR25" s="423"/>
      <c r="BS25" s="423"/>
      <c r="BT25" s="423"/>
      <c r="BU25" s="424"/>
      <c r="BV25" s="422">
        <v>3467586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178</v>
      </c>
      <c r="F26" s="401"/>
      <c r="G26" s="401"/>
      <c r="H26" s="401"/>
      <c r="I26" s="401"/>
      <c r="J26" s="401"/>
      <c r="K26" s="402"/>
      <c r="L26" s="403">
        <v>1</v>
      </c>
      <c r="M26" s="404"/>
      <c r="N26" s="404"/>
      <c r="O26" s="404"/>
      <c r="P26" s="405"/>
      <c r="Q26" s="403">
        <v>6100</v>
      </c>
      <c r="R26" s="404"/>
      <c r="S26" s="404"/>
      <c r="T26" s="404"/>
      <c r="U26" s="404"/>
      <c r="V26" s="405"/>
      <c r="W26" s="469"/>
      <c r="X26" s="460"/>
      <c r="Y26" s="461"/>
      <c r="Z26" s="400" t="s">
        <v>179</v>
      </c>
      <c r="AA26" s="482"/>
      <c r="AB26" s="482"/>
      <c r="AC26" s="482"/>
      <c r="AD26" s="482"/>
      <c r="AE26" s="482"/>
      <c r="AF26" s="482"/>
      <c r="AG26" s="483"/>
      <c r="AH26" s="403">
        <v>4</v>
      </c>
      <c r="AI26" s="404"/>
      <c r="AJ26" s="404"/>
      <c r="AK26" s="404"/>
      <c r="AL26" s="405"/>
      <c r="AM26" s="403">
        <v>11928</v>
      </c>
      <c r="AN26" s="404"/>
      <c r="AO26" s="404"/>
      <c r="AP26" s="404"/>
      <c r="AQ26" s="404"/>
      <c r="AR26" s="405"/>
      <c r="AS26" s="403">
        <v>2982</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4450</v>
      </c>
      <c r="R27" s="404"/>
      <c r="S27" s="404"/>
      <c r="T27" s="404"/>
      <c r="U27" s="404"/>
      <c r="V27" s="405"/>
      <c r="W27" s="469"/>
      <c r="X27" s="460"/>
      <c r="Y27" s="461"/>
      <c r="Z27" s="400" t="s">
        <v>182</v>
      </c>
      <c r="AA27" s="401"/>
      <c r="AB27" s="401"/>
      <c r="AC27" s="401"/>
      <c r="AD27" s="401"/>
      <c r="AE27" s="401"/>
      <c r="AF27" s="401"/>
      <c r="AG27" s="402"/>
      <c r="AH27" s="403" t="s">
        <v>176</v>
      </c>
      <c r="AI27" s="404"/>
      <c r="AJ27" s="404"/>
      <c r="AK27" s="404"/>
      <c r="AL27" s="405"/>
      <c r="AM27" s="403" t="s">
        <v>176</v>
      </c>
      <c r="AN27" s="404"/>
      <c r="AO27" s="404"/>
      <c r="AP27" s="404"/>
      <c r="AQ27" s="404"/>
      <c r="AR27" s="405"/>
      <c r="AS27" s="403" t="s">
        <v>176</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456128</v>
      </c>
      <c r="BO27" s="431"/>
      <c r="BP27" s="431"/>
      <c r="BQ27" s="431"/>
      <c r="BR27" s="431"/>
      <c r="BS27" s="431"/>
      <c r="BT27" s="431"/>
      <c r="BU27" s="432"/>
      <c r="BV27" s="430">
        <v>455985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3900</v>
      </c>
      <c r="R28" s="404"/>
      <c r="S28" s="404"/>
      <c r="T28" s="404"/>
      <c r="U28" s="404"/>
      <c r="V28" s="405"/>
      <c r="W28" s="469"/>
      <c r="X28" s="460"/>
      <c r="Y28" s="461"/>
      <c r="Z28" s="400" t="s">
        <v>185</v>
      </c>
      <c r="AA28" s="401"/>
      <c r="AB28" s="401"/>
      <c r="AC28" s="401"/>
      <c r="AD28" s="401"/>
      <c r="AE28" s="401"/>
      <c r="AF28" s="401"/>
      <c r="AG28" s="402"/>
      <c r="AH28" s="403" t="s">
        <v>176</v>
      </c>
      <c r="AI28" s="404"/>
      <c r="AJ28" s="404"/>
      <c r="AK28" s="404"/>
      <c r="AL28" s="405"/>
      <c r="AM28" s="403" t="s">
        <v>176</v>
      </c>
      <c r="AN28" s="404"/>
      <c r="AO28" s="404"/>
      <c r="AP28" s="404"/>
      <c r="AQ28" s="404"/>
      <c r="AR28" s="405"/>
      <c r="AS28" s="403" t="s">
        <v>176</v>
      </c>
      <c r="AT28" s="404"/>
      <c r="AU28" s="404"/>
      <c r="AV28" s="404"/>
      <c r="AW28" s="404"/>
      <c r="AX28" s="406"/>
      <c r="AY28" s="410" t="s">
        <v>186</v>
      </c>
      <c r="AZ28" s="411"/>
      <c r="BA28" s="411"/>
      <c r="BB28" s="412"/>
      <c r="BC28" s="419" t="s">
        <v>47</v>
      </c>
      <c r="BD28" s="420"/>
      <c r="BE28" s="420"/>
      <c r="BF28" s="420"/>
      <c r="BG28" s="420"/>
      <c r="BH28" s="420"/>
      <c r="BI28" s="420"/>
      <c r="BJ28" s="420"/>
      <c r="BK28" s="420"/>
      <c r="BL28" s="420"/>
      <c r="BM28" s="421"/>
      <c r="BN28" s="422">
        <v>601953</v>
      </c>
      <c r="BO28" s="423"/>
      <c r="BP28" s="423"/>
      <c r="BQ28" s="423"/>
      <c r="BR28" s="423"/>
      <c r="BS28" s="423"/>
      <c r="BT28" s="423"/>
      <c r="BU28" s="424"/>
      <c r="BV28" s="422">
        <v>804149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14</v>
      </c>
      <c r="M29" s="404"/>
      <c r="N29" s="404"/>
      <c r="O29" s="404"/>
      <c r="P29" s="405"/>
      <c r="Q29" s="403">
        <v>3600</v>
      </c>
      <c r="R29" s="404"/>
      <c r="S29" s="404"/>
      <c r="T29" s="404"/>
      <c r="U29" s="404"/>
      <c r="V29" s="405"/>
      <c r="W29" s="470"/>
      <c r="X29" s="471"/>
      <c r="Y29" s="472"/>
      <c r="Z29" s="400" t="s">
        <v>188</v>
      </c>
      <c r="AA29" s="401"/>
      <c r="AB29" s="401"/>
      <c r="AC29" s="401"/>
      <c r="AD29" s="401"/>
      <c r="AE29" s="401"/>
      <c r="AF29" s="401"/>
      <c r="AG29" s="402"/>
      <c r="AH29" s="403">
        <v>230</v>
      </c>
      <c r="AI29" s="404"/>
      <c r="AJ29" s="404"/>
      <c r="AK29" s="404"/>
      <c r="AL29" s="405"/>
      <c r="AM29" s="403">
        <v>669530</v>
      </c>
      <c r="AN29" s="404"/>
      <c r="AO29" s="404"/>
      <c r="AP29" s="404"/>
      <c r="AQ29" s="404"/>
      <c r="AR29" s="405"/>
      <c r="AS29" s="403">
        <v>2911</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25511</v>
      </c>
      <c r="BO29" s="428"/>
      <c r="BP29" s="428"/>
      <c r="BQ29" s="428"/>
      <c r="BR29" s="428"/>
      <c r="BS29" s="428"/>
      <c r="BT29" s="428"/>
      <c r="BU29" s="429"/>
      <c r="BV29" s="427">
        <v>45478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93.1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419253</v>
      </c>
      <c r="BO30" s="431"/>
      <c r="BP30" s="431"/>
      <c r="BQ30" s="431"/>
      <c r="BR30" s="431"/>
      <c r="BS30" s="431"/>
      <c r="BT30" s="431"/>
      <c r="BU30" s="432"/>
      <c r="BV30" s="430">
        <v>449799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197</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砺波地方衛生施設組合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公益財団法人クロスランドおやべ</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公共用地先行取得事業特別会計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IF('各会計、関係団体の財政状況及び健全化判断比率'!B32="","",'各会計、関係団体の財政状況及び健全化判断比率'!B32)</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小矢部川中流水害予防組合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公益財団法人小矢部市体育協会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IF('各会計、関係団体の財政状況及び健全化判断比率'!B33="","",'各会計、関係団体の財政状況及び健全化判断比率'!B33)</f>
        <v>東部産業団地事業特別会計</v>
      </c>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富山県市町村総合事務組合</v>
      </c>
      <c r="BZ36" s="385"/>
      <c r="CA36" s="385"/>
      <c r="CB36" s="385"/>
      <c r="CC36" s="385"/>
      <c r="CD36" s="385"/>
      <c r="CE36" s="385"/>
      <c r="CF36" s="385"/>
      <c r="CG36" s="385"/>
      <c r="CH36" s="385"/>
      <c r="CI36" s="385"/>
      <c r="CJ36" s="385"/>
      <c r="CK36" s="385"/>
      <c r="CL36" s="385"/>
      <c r="CM36" s="385"/>
      <c r="CN36" s="213"/>
      <c r="CO36" s="386">
        <f t="shared" si="3"/>
        <v>19</v>
      </c>
      <c r="CP36" s="386"/>
      <c r="CQ36" s="385" t="str">
        <f>IF('各会計、関係団体の財政状況及び健全化判断比率'!BS9="","",'各会計、関係団体の財政状況及び健全化判断比率'!BS9)</f>
        <v>小矢部市土地開発公社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高岡地区広域圏事務組合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富山県市町村会館管理組合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砺波地方介護保険組合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富山県後期高齢者医療広域連合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砺波地域消防組合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rdKzai1i0x+htulEu0Ceus0QJOXNLlOB4aC2rAJxpSyMpQxg67+0VB+iWvuU9MhMX+jeJaLSZn/EqtgZiRKtg==" saltValue="oAu6V5/hQ0dq7T9psFf/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555</v>
      </c>
      <c r="D34" s="1206"/>
      <c r="E34" s="1207"/>
      <c r="F34" s="32">
        <v>5.89</v>
      </c>
      <c r="G34" s="33">
        <v>4.99</v>
      </c>
      <c r="H34" s="33">
        <v>4</v>
      </c>
      <c r="I34" s="33">
        <v>4.7699999999999996</v>
      </c>
      <c r="J34" s="34">
        <v>5.89</v>
      </c>
      <c r="K34" s="22"/>
      <c r="L34" s="22"/>
      <c r="M34" s="22"/>
      <c r="N34" s="22"/>
      <c r="O34" s="22"/>
      <c r="P34" s="22"/>
    </row>
    <row r="35" spans="1:16" ht="39" customHeight="1" x14ac:dyDescent="0.15">
      <c r="A35" s="22"/>
      <c r="B35" s="35"/>
      <c r="C35" s="1200" t="s">
        <v>556</v>
      </c>
      <c r="D35" s="1201"/>
      <c r="E35" s="1202"/>
      <c r="F35" s="36">
        <v>4.38</v>
      </c>
      <c r="G35" s="37">
        <v>5.25</v>
      </c>
      <c r="H35" s="37">
        <v>5.09</v>
      </c>
      <c r="I35" s="37">
        <v>2.58</v>
      </c>
      <c r="J35" s="38">
        <v>1.25</v>
      </c>
      <c r="K35" s="22"/>
      <c r="L35" s="22"/>
      <c r="M35" s="22"/>
      <c r="N35" s="22"/>
      <c r="O35" s="22"/>
      <c r="P35" s="22"/>
    </row>
    <row r="36" spans="1:16" ht="39" customHeight="1" x14ac:dyDescent="0.15">
      <c r="A36" s="22"/>
      <c r="B36" s="35"/>
      <c r="C36" s="1200" t="s">
        <v>557</v>
      </c>
      <c r="D36" s="1201"/>
      <c r="E36" s="1202"/>
      <c r="F36" s="36">
        <v>0.78</v>
      </c>
      <c r="G36" s="37">
        <v>1.91</v>
      </c>
      <c r="H36" s="37">
        <v>1.56</v>
      </c>
      <c r="I36" s="37">
        <v>1.71</v>
      </c>
      <c r="J36" s="38">
        <v>0.28999999999999998</v>
      </c>
      <c r="K36" s="22"/>
      <c r="L36" s="22"/>
      <c r="M36" s="22"/>
      <c r="N36" s="22"/>
      <c r="O36" s="22"/>
      <c r="P36" s="22"/>
    </row>
    <row r="37" spans="1:16" ht="39" customHeight="1" x14ac:dyDescent="0.15">
      <c r="A37" s="22"/>
      <c r="B37" s="35"/>
      <c r="C37" s="1200" t="s">
        <v>558</v>
      </c>
      <c r="D37" s="1201"/>
      <c r="E37" s="1202"/>
      <c r="F37" s="36">
        <v>0.01</v>
      </c>
      <c r="G37" s="37">
        <v>0.01</v>
      </c>
      <c r="H37" s="37">
        <v>0.01</v>
      </c>
      <c r="I37" s="37">
        <v>0.01</v>
      </c>
      <c r="J37" s="38">
        <v>0.01</v>
      </c>
      <c r="K37" s="22"/>
      <c r="L37" s="22"/>
      <c r="M37" s="22"/>
      <c r="N37" s="22"/>
      <c r="O37" s="22"/>
      <c r="P37" s="22"/>
    </row>
    <row r="38" spans="1:16" ht="39" customHeight="1" x14ac:dyDescent="0.15">
      <c r="A38" s="22"/>
      <c r="B38" s="35"/>
      <c r="C38" s="1200" t="s">
        <v>559</v>
      </c>
      <c r="D38" s="1201"/>
      <c r="E38" s="1202"/>
      <c r="F38" s="36">
        <v>0</v>
      </c>
      <c r="G38" s="37">
        <v>0</v>
      </c>
      <c r="H38" s="37">
        <v>0</v>
      </c>
      <c r="I38" s="37">
        <v>0</v>
      </c>
      <c r="J38" s="38">
        <v>0</v>
      </c>
      <c r="K38" s="22"/>
      <c r="L38" s="22"/>
      <c r="M38" s="22"/>
      <c r="N38" s="22"/>
      <c r="O38" s="22"/>
      <c r="P38" s="22"/>
    </row>
    <row r="39" spans="1:16" ht="39" customHeight="1" x14ac:dyDescent="0.15">
      <c r="A39" s="22"/>
      <c r="B39" s="35"/>
      <c r="C39" s="1200" t="s">
        <v>560</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561</v>
      </c>
      <c r="D40" s="1201"/>
      <c r="E40" s="1202"/>
      <c r="F40" s="36">
        <v>0</v>
      </c>
      <c r="G40" s="37">
        <v>0</v>
      </c>
      <c r="H40" s="37">
        <v>0</v>
      </c>
      <c r="I40" s="37">
        <v>0</v>
      </c>
      <c r="J40" s="38">
        <v>0</v>
      </c>
      <c r="K40" s="22"/>
      <c r="L40" s="22"/>
      <c r="M40" s="22"/>
      <c r="N40" s="22"/>
      <c r="O40" s="22"/>
      <c r="P40" s="22"/>
    </row>
    <row r="41" spans="1:16" ht="39" customHeight="1" x14ac:dyDescent="0.15">
      <c r="A41" s="22"/>
      <c r="B41" s="35"/>
      <c r="C41" s="1200" t="s">
        <v>562</v>
      </c>
      <c r="D41" s="1201"/>
      <c r="E41" s="1202"/>
      <c r="F41" s="36">
        <v>0</v>
      </c>
      <c r="G41" s="37">
        <v>0</v>
      </c>
      <c r="H41" s="37">
        <v>0</v>
      </c>
      <c r="I41" s="37">
        <v>0</v>
      </c>
      <c r="J41" s="38">
        <v>0</v>
      </c>
      <c r="K41" s="22"/>
      <c r="L41" s="22"/>
      <c r="M41" s="22"/>
      <c r="N41" s="22"/>
      <c r="O41" s="22"/>
      <c r="P41" s="22"/>
    </row>
    <row r="42" spans="1:16" ht="39" customHeight="1" x14ac:dyDescent="0.15">
      <c r="A42" s="22"/>
      <c r="B42" s="39"/>
      <c r="C42" s="1200" t="s">
        <v>563</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564</v>
      </c>
      <c r="D43" s="1204"/>
      <c r="E43" s="1205"/>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UIGJBMPBO6scMapogNq2ijTYBGooWgfCZxqOlIN+Vk5LfBgXc4y/H4CfJA4PhQjLFjMNTemWeZ+pXSpRzD2pg==" saltValue="Y1aH7FqF4BLL+S/Io6M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1169</v>
      </c>
      <c r="L45" s="60">
        <v>1220</v>
      </c>
      <c r="M45" s="60">
        <v>1270</v>
      </c>
      <c r="N45" s="60">
        <v>1316</v>
      </c>
      <c r="O45" s="61">
        <v>1338</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x14ac:dyDescent="0.15">
      <c r="A48" s="48"/>
      <c r="B48" s="1228"/>
      <c r="C48" s="1229"/>
      <c r="D48" s="62"/>
      <c r="E48" s="1210" t="s">
        <v>14</v>
      </c>
      <c r="F48" s="1210"/>
      <c r="G48" s="1210"/>
      <c r="H48" s="1210"/>
      <c r="I48" s="1210"/>
      <c r="J48" s="1211"/>
      <c r="K48" s="63">
        <v>874</v>
      </c>
      <c r="L48" s="64">
        <v>972</v>
      </c>
      <c r="M48" s="64">
        <v>953</v>
      </c>
      <c r="N48" s="64">
        <v>915</v>
      </c>
      <c r="O48" s="65">
        <v>930</v>
      </c>
      <c r="P48" s="48"/>
      <c r="Q48" s="48"/>
      <c r="R48" s="48"/>
      <c r="S48" s="48"/>
      <c r="T48" s="48"/>
      <c r="U48" s="48"/>
    </row>
    <row r="49" spans="1:21" ht="30.75" customHeight="1" x14ac:dyDescent="0.15">
      <c r="A49" s="48"/>
      <c r="B49" s="1228"/>
      <c r="C49" s="1229"/>
      <c r="D49" s="62"/>
      <c r="E49" s="1210" t="s">
        <v>15</v>
      </c>
      <c r="F49" s="1210"/>
      <c r="G49" s="1210"/>
      <c r="H49" s="1210"/>
      <c r="I49" s="1210"/>
      <c r="J49" s="1211"/>
      <c r="K49" s="63">
        <v>88</v>
      </c>
      <c r="L49" s="64">
        <v>75</v>
      </c>
      <c r="M49" s="64">
        <v>87</v>
      </c>
      <c r="N49" s="64">
        <v>92</v>
      </c>
      <c r="O49" s="65">
        <v>99</v>
      </c>
      <c r="P49" s="48"/>
      <c r="Q49" s="48"/>
      <c r="R49" s="48"/>
      <c r="S49" s="48"/>
      <c r="T49" s="48"/>
      <c r="U49" s="48"/>
    </row>
    <row r="50" spans="1:21" ht="30.75" customHeight="1" x14ac:dyDescent="0.15">
      <c r="A50" s="48"/>
      <c r="B50" s="1228"/>
      <c r="C50" s="1229"/>
      <c r="D50" s="62"/>
      <c r="E50" s="1210" t="s">
        <v>16</v>
      </c>
      <c r="F50" s="1210"/>
      <c r="G50" s="1210"/>
      <c r="H50" s="1210"/>
      <c r="I50" s="1210"/>
      <c r="J50" s="1211"/>
      <c r="K50" s="63">
        <v>77</v>
      </c>
      <c r="L50" s="64">
        <v>124</v>
      </c>
      <c r="M50" s="64">
        <v>107</v>
      </c>
      <c r="N50" s="64">
        <v>103</v>
      </c>
      <c r="O50" s="65">
        <v>103</v>
      </c>
      <c r="P50" s="48"/>
      <c r="Q50" s="48"/>
      <c r="R50" s="48"/>
      <c r="S50" s="48"/>
      <c r="T50" s="48"/>
      <c r="U50" s="48"/>
    </row>
    <row r="51" spans="1:21" ht="30.75" customHeight="1" x14ac:dyDescent="0.15">
      <c r="A51" s="48"/>
      <c r="B51" s="1230"/>
      <c r="C51" s="1231"/>
      <c r="D51" s="66"/>
      <c r="E51" s="1210" t="s">
        <v>17</v>
      </c>
      <c r="F51" s="1210"/>
      <c r="G51" s="1210"/>
      <c r="H51" s="1210"/>
      <c r="I51" s="1210"/>
      <c r="J51" s="1211"/>
      <c r="K51" s="63">
        <v>1</v>
      </c>
      <c r="L51" s="64">
        <v>1</v>
      </c>
      <c r="M51" s="64">
        <v>0</v>
      </c>
      <c r="N51" s="64">
        <v>0</v>
      </c>
      <c r="O51" s="65">
        <v>1</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1273</v>
      </c>
      <c r="L52" s="64">
        <v>1334</v>
      </c>
      <c r="M52" s="64">
        <v>1358</v>
      </c>
      <c r="N52" s="64">
        <v>1378</v>
      </c>
      <c r="O52" s="65">
        <v>1395</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936</v>
      </c>
      <c r="L53" s="69">
        <v>1058</v>
      </c>
      <c r="M53" s="69">
        <v>1059</v>
      </c>
      <c r="N53" s="69">
        <v>1048</v>
      </c>
      <c r="O53" s="70">
        <v>1076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582</v>
      </c>
      <c r="L57" s="83" t="s">
        <v>582</v>
      </c>
      <c r="M57" s="83" t="s">
        <v>582</v>
      </c>
      <c r="N57" s="83" t="s">
        <v>582</v>
      </c>
      <c r="O57" s="84" t="s">
        <v>582</v>
      </c>
    </row>
    <row r="58" spans="1:21" ht="31.5" customHeight="1" thickBot="1" x14ac:dyDescent="0.2">
      <c r="B58" s="1218"/>
      <c r="C58" s="1219"/>
      <c r="D58" s="1223" t="s">
        <v>26</v>
      </c>
      <c r="E58" s="1224"/>
      <c r="F58" s="1224"/>
      <c r="G58" s="1224"/>
      <c r="H58" s="1224"/>
      <c r="I58" s="1224"/>
      <c r="J58" s="1225"/>
      <c r="K58" s="85" t="s">
        <v>582</v>
      </c>
      <c r="L58" s="86" t="s">
        <v>582</v>
      </c>
      <c r="M58" s="86" t="s">
        <v>582</v>
      </c>
      <c r="N58" s="86" t="s">
        <v>582</v>
      </c>
      <c r="O58" s="87" t="s">
        <v>582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eEO93hWPL+T0cAsoNFPmYRhorBcsKscXOv8OQwjEVW/wAlD+1gMCvCx+geqGaMBSwFutjpNzlDYXrcEzOQSFQ==" saltValue="qNYv5IVGLr/PSU/CAIV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sqref="A1:A104857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46" t="s">
        <v>29</v>
      </c>
      <c r="C41" s="1247"/>
      <c r="D41" s="101"/>
      <c r="E41" s="1248" t="s">
        <v>30</v>
      </c>
      <c r="F41" s="1248"/>
      <c r="G41" s="1248"/>
      <c r="H41" s="1249"/>
      <c r="I41" s="102">
        <v>13969</v>
      </c>
      <c r="J41" s="103">
        <v>14096</v>
      </c>
      <c r="K41" s="103">
        <v>14052</v>
      </c>
      <c r="L41" s="103">
        <v>14313</v>
      </c>
      <c r="M41" s="104">
        <v>16101</v>
      </c>
    </row>
    <row r="42" spans="2:13" ht="27.75" customHeight="1" x14ac:dyDescent="0.15">
      <c r="B42" s="1236"/>
      <c r="C42" s="1237"/>
      <c r="D42" s="105"/>
      <c r="E42" s="1240" t="s">
        <v>31</v>
      </c>
      <c r="F42" s="1240"/>
      <c r="G42" s="1240"/>
      <c r="H42" s="1241"/>
      <c r="I42" s="106">
        <v>3343</v>
      </c>
      <c r="J42" s="107">
        <v>3353</v>
      </c>
      <c r="K42" s="107">
        <v>3119</v>
      </c>
      <c r="L42" s="107">
        <v>2982</v>
      </c>
      <c r="M42" s="108">
        <v>2801</v>
      </c>
    </row>
    <row r="43" spans="2:13" ht="27.75" customHeight="1" x14ac:dyDescent="0.15">
      <c r="B43" s="1236"/>
      <c r="C43" s="1237"/>
      <c r="D43" s="105"/>
      <c r="E43" s="1240" t="s">
        <v>32</v>
      </c>
      <c r="F43" s="1240"/>
      <c r="G43" s="1240"/>
      <c r="H43" s="1241"/>
      <c r="I43" s="106">
        <v>13000</v>
      </c>
      <c r="J43" s="107">
        <v>12765</v>
      </c>
      <c r="K43" s="107">
        <v>12608</v>
      </c>
      <c r="L43" s="107">
        <v>12633</v>
      </c>
      <c r="M43" s="108">
        <v>12410</v>
      </c>
    </row>
    <row r="44" spans="2:13" ht="27.75" customHeight="1" x14ac:dyDescent="0.15">
      <c r="B44" s="1236"/>
      <c r="C44" s="1237"/>
      <c r="D44" s="105"/>
      <c r="E44" s="1240" t="s">
        <v>33</v>
      </c>
      <c r="F44" s="1240"/>
      <c r="G44" s="1240"/>
      <c r="H44" s="1241"/>
      <c r="I44" s="106">
        <v>658</v>
      </c>
      <c r="J44" s="107">
        <v>727</v>
      </c>
      <c r="K44" s="107">
        <v>670</v>
      </c>
      <c r="L44" s="107">
        <v>671</v>
      </c>
      <c r="M44" s="108">
        <v>710</v>
      </c>
    </row>
    <row r="45" spans="2:13" ht="27.75" customHeight="1" x14ac:dyDescent="0.15">
      <c r="B45" s="1236"/>
      <c r="C45" s="1237"/>
      <c r="D45" s="105"/>
      <c r="E45" s="1240" t="s">
        <v>34</v>
      </c>
      <c r="F45" s="1240"/>
      <c r="G45" s="1240"/>
      <c r="H45" s="1241"/>
      <c r="I45" s="106">
        <v>2281</v>
      </c>
      <c r="J45" s="107">
        <v>2124</v>
      </c>
      <c r="K45" s="107">
        <v>2085</v>
      </c>
      <c r="L45" s="107">
        <v>2121</v>
      </c>
      <c r="M45" s="108">
        <v>1825</v>
      </c>
    </row>
    <row r="46" spans="2:13" ht="27.75" customHeight="1" x14ac:dyDescent="0.15">
      <c r="B46" s="1236"/>
      <c r="C46" s="1237"/>
      <c r="D46" s="109"/>
      <c r="E46" s="1240" t="s">
        <v>35</v>
      </c>
      <c r="F46" s="1240"/>
      <c r="G46" s="1240"/>
      <c r="H46" s="1241"/>
      <c r="I46" s="106" t="s">
        <v>505</v>
      </c>
      <c r="J46" s="107">
        <v>3</v>
      </c>
      <c r="K46" s="107" t="s">
        <v>505</v>
      </c>
      <c r="L46" s="107" t="s">
        <v>505</v>
      </c>
      <c r="M46" s="108">
        <v>86</v>
      </c>
    </row>
    <row r="47" spans="2:13" ht="27.75" customHeight="1" x14ac:dyDescent="0.15">
      <c r="B47" s="1236"/>
      <c r="C47" s="1237"/>
      <c r="D47" s="110"/>
      <c r="E47" s="1250" t="s">
        <v>36</v>
      </c>
      <c r="F47" s="1251"/>
      <c r="G47" s="1251"/>
      <c r="H47" s="1252"/>
      <c r="I47" s="106" t="s">
        <v>505</v>
      </c>
      <c r="J47" s="107" t="s">
        <v>505</v>
      </c>
      <c r="K47" s="107" t="s">
        <v>505</v>
      </c>
      <c r="L47" s="107" t="s">
        <v>505</v>
      </c>
      <c r="M47" s="108" t="s">
        <v>505</v>
      </c>
    </row>
    <row r="48" spans="2:13" ht="27.75" customHeight="1" x14ac:dyDescent="0.15">
      <c r="B48" s="1236"/>
      <c r="C48" s="1237"/>
      <c r="D48" s="105"/>
      <c r="E48" s="1240" t="s">
        <v>37</v>
      </c>
      <c r="F48" s="1240"/>
      <c r="G48" s="1240"/>
      <c r="H48" s="1241"/>
      <c r="I48" s="106" t="s">
        <v>505</v>
      </c>
      <c r="J48" s="107" t="s">
        <v>505</v>
      </c>
      <c r="K48" s="107" t="s">
        <v>505</v>
      </c>
      <c r="L48" s="107" t="s">
        <v>505</v>
      </c>
      <c r="M48" s="108" t="s">
        <v>505</v>
      </c>
    </row>
    <row r="49" spans="2:13" ht="27.75" customHeight="1" x14ac:dyDescent="0.15">
      <c r="B49" s="1238"/>
      <c r="C49" s="1239"/>
      <c r="D49" s="105"/>
      <c r="E49" s="1240" t="s">
        <v>38</v>
      </c>
      <c r="F49" s="1240"/>
      <c r="G49" s="1240"/>
      <c r="H49" s="1241"/>
      <c r="I49" s="106" t="s">
        <v>505</v>
      </c>
      <c r="J49" s="107" t="s">
        <v>505</v>
      </c>
      <c r="K49" s="107" t="s">
        <v>505</v>
      </c>
      <c r="L49" s="107" t="s">
        <v>505</v>
      </c>
      <c r="M49" s="108" t="s">
        <v>505</v>
      </c>
    </row>
    <row r="50" spans="2:13" ht="27.75" customHeight="1" x14ac:dyDescent="0.15">
      <c r="B50" s="1234" t="s">
        <v>39</v>
      </c>
      <c r="C50" s="1235"/>
      <c r="D50" s="111"/>
      <c r="E50" s="1240" t="s">
        <v>40</v>
      </c>
      <c r="F50" s="1240"/>
      <c r="G50" s="1240"/>
      <c r="H50" s="1241"/>
      <c r="I50" s="106">
        <v>1594</v>
      </c>
      <c r="J50" s="107">
        <v>1582</v>
      </c>
      <c r="K50" s="107">
        <v>1647</v>
      </c>
      <c r="L50" s="107">
        <v>1581</v>
      </c>
      <c r="M50" s="108">
        <v>1411</v>
      </c>
    </row>
    <row r="51" spans="2:13" ht="27.75" customHeight="1" x14ac:dyDescent="0.15">
      <c r="B51" s="1236"/>
      <c r="C51" s="1237"/>
      <c r="D51" s="105"/>
      <c r="E51" s="1240" t="s">
        <v>41</v>
      </c>
      <c r="F51" s="1240"/>
      <c r="G51" s="1240"/>
      <c r="H51" s="1241"/>
      <c r="I51" s="106">
        <v>188</v>
      </c>
      <c r="J51" s="107">
        <v>2401</v>
      </c>
      <c r="K51" s="107">
        <v>2417</v>
      </c>
      <c r="L51" s="107">
        <v>2232</v>
      </c>
      <c r="M51" s="108">
        <v>2290</v>
      </c>
    </row>
    <row r="52" spans="2:13" ht="27.75" customHeight="1" x14ac:dyDescent="0.15">
      <c r="B52" s="1238"/>
      <c r="C52" s="1239"/>
      <c r="D52" s="105"/>
      <c r="E52" s="1240" t="s">
        <v>42</v>
      </c>
      <c r="F52" s="1240"/>
      <c r="G52" s="1240"/>
      <c r="H52" s="1241"/>
      <c r="I52" s="106">
        <v>17763</v>
      </c>
      <c r="J52" s="107">
        <v>17658</v>
      </c>
      <c r="K52" s="107">
        <v>17532</v>
      </c>
      <c r="L52" s="107">
        <v>17365</v>
      </c>
      <c r="M52" s="108">
        <v>17960</v>
      </c>
    </row>
    <row r="53" spans="2:13" ht="27.75" customHeight="1" thickBot="1" x14ac:dyDescent="0.2">
      <c r="B53" s="1242" t="s">
        <v>43</v>
      </c>
      <c r="C53" s="1243"/>
      <c r="D53" s="112"/>
      <c r="E53" s="1244" t="s">
        <v>44</v>
      </c>
      <c r="F53" s="1244"/>
      <c r="G53" s="1244"/>
      <c r="H53" s="1245"/>
      <c r="I53" s="113">
        <v>13707</v>
      </c>
      <c r="J53" s="114">
        <v>11426</v>
      </c>
      <c r="K53" s="114">
        <v>10937</v>
      </c>
      <c r="L53" s="114">
        <v>11543</v>
      </c>
      <c r="M53" s="115">
        <v>12271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R7UHds58u2xlwudZL991RfNTuGr6u12d35bM97WsghWe3XRLrdNBvz1ogly5TuUoSJWfPGT8+F0UH7NGFUMww==" saltValue="ls70EcMQi59Uf066sj6y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47</v>
      </c>
      <c r="D55" s="1261"/>
      <c r="E55" s="1262"/>
      <c r="F55" s="127">
        <v>858</v>
      </c>
      <c r="G55" s="127">
        <v>804</v>
      </c>
      <c r="H55" s="128">
        <v>602</v>
      </c>
    </row>
    <row r="56" spans="2:8" ht="52.5" customHeight="1" x14ac:dyDescent="0.15">
      <c r="B56" s="129"/>
      <c r="C56" s="1263" t="s">
        <v>48</v>
      </c>
      <c r="D56" s="1263"/>
      <c r="E56" s="1264"/>
      <c r="F56" s="130">
        <v>45</v>
      </c>
      <c r="G56" s="130">
        <v>45</v>
      </c>
      <c r="H56" s="131">
        <v>26</v>
      </c>
    </row>
    <row r="57" spans="2:8" ht="53.25" customHeight="1" x14ac:dyDescent="0.15">
      <c r="B57" s="129"/>
      <c r="C57" s="1265" t="s">
        <v>49</v>
      </c>
      <c r="D57" s="1265"/>
      <c r="E57" s="1266"/>
      <c r="F57" s="132">
        <v>438</v>
      </c>
      <c r="G57" s="132">
        <v>450</v>
      </c>
      <c r="H57" s="133">
        <v>419</v>
      </c>
    </row>
    <row r="58" spans="2:8" ht="45.75" customHeight="1" x14ac:dyDescent="0.15">
      <c r="B58" s="134"/>
      <c r="C58" s="1253" t="s">
        <v>583</v>
      </c>
      <c r="D58" s="1254"/>
      <c r="E58" s="1255"/>
      <c r="F58" s="135">
        <v>257</v>
      </c>
      <c r="G58" s="135">
        <v>257</v>
      </c>
      <c r="H58" s="136">
        <v>257</v>
      </c>
    </row>
    <row r="59" spans="2:8" ht="45.75" customHeight="1" x14ac:dyDescent="0.15">
      <c r="B59" s="134"/>
      <c r="C59" s="1253" t="s">
        <v>584</v>
      </c>
      <c r="D59" s="1254"/>
      <c r="E59" s="1255"/>
      <c r="F59" s="135">
        <v>20</v>
      </c>
      <c r="G59" s="135">
        <v>37</v>
      </c>
      <c r="H59" s="136">
        <v>39</v>
      </c>
    </row>
    <row r="60" spans="2:8" ht="45.75" customHeight="1" x14ac:dyDescent="0.15">
      <c r="B60" s="134"/>
      <c r="C60" s="1253" t="s">
        <v>586</v>
      </c>
      <c r="D60" s="1254"/>
      <c r="E60" s="1255"/>
      <c r="F60" s="135">
        <v>31</v>
      </c>
      <c r="G60" s="135">
        <v>31</v>
      </c>
      <c r="H60" s="136">
        <v>23</v>
      </c>
    </row>
    <row r="61" spans="2:8" ht="45.75" customHeight="1" x14ac:dyDescent="0.15">
      <c r="B61" s="134"/>
      <c r="C61" s="1253" t="s">
        <v>587</v>
      </c>
      <c r="D61" s="1254"/>
      <c r="E61" s="1255"/>
      <c r="F61" s="135">
        <v>20</v>
      </c>
      <c r="G61" s="135">
        <v>20</v>
      </c>
      <c r="H61" s="136">
        <v>20</v>
      </c>
    </row>
    <row r="62" spans="2:8" ht="45.75" customHeight="1" thickBot="1" x14ac:dyDescent="0.2">
      <c r="B62" s="137"/>
      <c r="C62" s="1256" t="s">
        <v>585</v>
      </c>
      <c r="D62" s="1257"/>
      <c r="E62" s="1258"/>
      <c r="F62" s="138">
        <v>36</v>
      </c>
      <c r="G62" s="138">
        <v>36</v>
      </c>
      <c r="H62" s="139">
        <v>19</v>
      </c>
    </row>
    <row r="63" spans="2:8" ht="52.5" customHeight="1" thickBot="1" x14ac:dyDescent="0.2">
      <c r="B63" s="140"/>
      <c r="C63" s="1259" t="s">
        <v>50</v>
      </c>
      <c r="D63" s="1259"/>
      <c r="E63" s="1260"/>
      <c r="F63" s="141">
        <v>1341</v>
      </c>
      <c r="G63" s="141">
        <v>1299</v>
      </c>
      <c r="H63" s="142">
        <v>1047</v>
      </c>
    </row>
    <row r="64" spans="2:8" ht="15" customHeight="1" x14ac:dyDescent="0.15"/>
    <row r="65" ht="0" hidden="1" customHeight="1" x14ac:dyDescent="0.15"/>
    <row r="66" ht="0" hidden="1" customHeight="1" x14ac:dyDescent="0.15"/>
  </sheetData>
  <sheetProtection algorithmName="SHA-512" hashValue="0Ec5VuMZhCKMEUI8z8bay1+wXxTxIkLKR0nBgTzHvhd0z4fUuU5QxJD+8iwzaXeQUwCzbWgfXtThsxLxxAgarg==" saltValue="xP08q/vdbkdlR4zInllD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78110</v>
      </c>
      <c r="E3" s="161"/>
      <c r="F3" s="162">
        <v>106614</v>
      </c>
      <c r="G3" s="163"/>
      <c r="H3" s="164"/>
    </row>
    <row r="4" spans="1:8" x14ac:dyDescent="0.15">
      <c r="A4" s="165"/>
      <c r="B4" s="166"/>
      <c r="C4" s="167"/>
      <c r="D4" s="168">
        <v>42322</v>
      </c>
      <c r="E4" s="169"/>
      <c r="F4" s="170">
        <v>45545</v>
      </c>
      <c r="G4" s="171"/>
      <c r="H4" s="172"/>
    </row>
    <row r="5" spans="1:8" x14ac:dyDescent="0.15">
      <c r="A5" s="153" t="s">
        <v>538</v>
      </c>
      <c r="B5" s="158"/>
      <c r="C5" s="159"/>
      <c r="D5" s="160">
        <v>62179</v>
      </c>
      <c r="E5" s="161"/>
      <c r="F5" s="162">
        <v>81768</v>
      </c>
      <c r="G5" s="163"/>
      <c r="H5" s="164"/>
    </row>
    <row r="6" spans="1:8" x14ac:dyDescent="0.15">
      <c r="A6" s="165"/>
      <c r="B6" s="166"/>
      <c r="C6" s="167"/>
      <c r="D6" s="168">
        <v>31369</v>
      </c>
      <c r="E6" s="169"/>
      <c r="F6" s="170">
        <v>37917</v>
      </c>
      <c r="G6" s="171"/>
      <c r="H6" s="172"/>
    </row>
    <row r="7" spans="1:8" x14ac:dyDescent="0.15">
      <c r="A7" s="153" t="s">
        <v>539</v>
      </c>
      <c r="B7" s="158"/>
      <c r="C7" s="159"/>
      <c r="D7" s="160">
        <v>51367</v>
      </c>
      <c r="E7" s="161"/>
      <c r="F7" s="162">
        <v>65876</v>
      </c>
      <c r="G7" s="163"/>
      <c r="H7" s="164"/>
    </row>
    <row r="8" spans="1:8" x14ac:dyDescent="0.15">
      <c r="A8" s="165"/>
      <c r="B8" s="166"/>
      <c r="C8" s="167"/>
      <c r="D8" s="168">
        <v>20047</v>
      </c>
      <c r="E8" s="169"/>
      <c r="F8" s="170">
        <v>36484</v>
      </c>
      <c r="G8" s="171"/>
      <c r="H8" s="172"/>
    </row>
    <row r="9" spans="1:8" x14ac:dyDescent="0.15">
      <c r="A9" s="153" t="s">
        <v>540</v>
      </c>
      <c r="B9" s="158"/>
      <c r="C9" s="159"/>
      <c r="D9" s="160">
        <v>76604</v>
      </c>
      <c r="E9" s="161"/>
      <c r="F9" s="162">
        <v>68468</v>
      </c>
      <c r="G9" s="163"/>
      <c r="H9" s="164"/>
    </row>
    <row r="10" spans="1:8" x14ac:dyDescent="0.15">
      <c r="A10" s="165"/>
      <c r="B10" s="166"/>
      <c r="C10" s="167"/>
      <c r="D10" s="168">
        <v>32001</v>
      </c>
      <c r="E10" s="169"/>
      <c r="F10" s="170">
        <v>34140</v>
      </c>
      <c r="G10" s="171"/>
      <c r="H10" s="172"/>
    </row>
    <row r="11" spans="1:8" x14ac:dyDescent="0.15">
      <c r="A11" s="153" t="s">
        <v>541</v>
      </c>
      <c r="B11" s="158"/>
      <c r="C11" s="159"/>
      <c r="D11" s="160">
        <v>142721</v>
      </c>
      <c r="E11" s="161"/>
      <c r="F11" s="162">
        <v>69729</v>
      </c>
      <c r="G11" s="163"/>
      <c r="H11" s="164"/>
    </row>
    <row r="12" spans="1:8" x14ac:dyDescent="0.15">
      <c r="A12" s="165"/>
      <c r="B12" s="166"/>
      <c r="C12" s="173"/>
      <c r="D12" s="168">
        <v>63168</v>
      </c>
      <c r="E12" s="169"/>
      <c r="F12" s="170">
        <v>38908</v>
      </c>
      <c r="G12" s="171"/>
      <c r="H12" s="172"/>
    </row>
    <row r="13" spans="1:8" x14ac:dyDescent="0.15">
      <c r="A13" s="153"/>
      <c r="B13" s="158"/>
      <c r="C13" s="174"/>
      <c r="D13" s="175">
        <v>82196</v>
      </c>
      <c r="E13" s="176"/>
      <c r="F13" s="177">
        <v>78491</v>
      </c>
      <c r="G13" s="178"/>
      <c r="H13" s="164"/>
    </row>
    <row r="14" spans="1:8" x14ac:dyDescent="0.15">
      <c r="A14" s="165"/>
      <c r="B14" s="166"/>
      <c r="C14" s="167"/>
      <c r="D14" s="168">
        <v>37781</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4.3899999999999997</v>
      </c>
      <c r="C19" s="179">
        <f>ROUND(VALUE(SUBSTITUTE(実質収支比率等に係る経年分析!G$48,"▲","-")),2)</f>
        <v>5.26</v>
      </c>
      <c r="D19" s="179">
        <f>ROUND(VALUE(SUBSTITUTE(実質収支比率等に係る経年分析!H$48,"▲","-")),2)</f>
        <v>5.0999999999999996</v>
      </c>
      <c r="E19" s="179">
        <f>ROUND(VALUE(SUBSTITUTE(実質収支比率等に係る経年分析!I$48,"▲","-")),2)</f>
        <v>2.58</v>
      </c>
      <c r="F19" s="179">
        <f>ROUND(VALUE(SUBSTITUTE(実質収支比率等に係る経年分析!J$48,"▲","-")),2)</f>
        <v>1.25</v>
      </c>
    </row>
    <row r="20" spans="1:11" x14ac:dyDescent="0.15">
      <c r="A20" s="179" t="s">
        <v>54</v>
      </c>
      <c r="B20" s="179">
        <f>ROUND(VALUE(SUBSTITUTE(実質収支比率等に係る経年分析!F$47,"▲","-")),2)</f>
        <v>11</v>
      </c>
      <c r="C20" s="179">
        <f>ROUND(VALUE(SUBSTITUTE(実質収支比率等に係る経年分析!G$47,"▲","-")),2)</f>
        <v>10.91</v>
      </c>
      <c r="D20" s="179">
        <f>ROUND(VALUE(SUBSTITUTE(実質収支比率等に係る経年分析!H$47,"▲","-")),2)</f>
        <v>10.37</v>
      </c>
      <c r="E20" s="179">
        <f>ROUND(VALUE(SUBSTITUTE(実質収支比率等に係る経年分析!I$47,"▲","-")),2)</f>
        <v>9.65</v>
      </c>
      <c r="F20" s="179">
        <f>ROUND(VALUE(SUBSTITUTE(実質収支比率等に係る経年分析!J$47,"▲","-")),2)</f>
        <v>7.17</v>
      </c>
    </row>
    <row r="21" spans="1:11" x14ac:dyDescent="0.15">
      <c r="A21" s="179" t="s">
        <v>55</v>
      </c>
      <c r="B21" s="179">
        <f>IF(ISNUMBER(VALUE(SUBSTITUTE(実質収支比率等に係る経年分析!F$49,"▲","-"))),ROUND(VALUE(SUBSTITUTE(実質収支比率等に係る経年分析!F$49,"▲","-")),2),NA())</f>
        <v>-1.99</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-0.28000000000000003</v>
      </c>
      <c r="E21" s="179">
        <f>IF(ISNUMBER(VALUE(SUBSTITUTE(実質収支比率等に係る経年分析!I$49,"▲","-"))),ROUND(VALUE(SUBSTITUTE(実質収支比率等に係る経年分析!I$49,"▲","-")),2),NA())</f>
        <v>-3.07</v>
      </c>
      <c r="F21" s="179">
        <f>IF(ISNUMBER(VALUE(SUBSTITUTE(実質収支比率等に係る経年分析!J$49,"▲","-"))),ROUND(VALUE(SUBSTITUTE(実質収支比率等に係る経年分析!J$49,"▲","-")),2),NA())</f>
        <v>-3.72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東部産業団地事業特別会計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公共用地先行取得事業特別会計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0.28999999999999998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4.7699999999999996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1273</v>
      </c>
      <c r="E42" s="181"/>
      <c r="F42" s="181"/>
      <c r="G42" s="181">
        <f>'実質公債費比率（分子）の構造'!L$52</f>
        <v>1334</v>
      </c>
      <c r="H42" s="181"/>
      <c r="I42" s="181"/>
      <c r="J42" s="181">
        <f>'実質公債費比率（分子）の構造'!M$52</f>
        <v>1358</v>
      </c>
      <c r="K42" s="181"/>
      <c r="L42" s="181"/>
      <c r="M42" s="181">
        <f>'実質公債費比率（分子）の構造'!N$52</f>
        <v>1378</v>
      </c>
      <c r="N42" s="181"/>
      <c r="O42" s="181"/>
      <c r="P42" s="181">
        <f>'実質公債費比率（分子）の構造'!O$52</f>
        <v>1395</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x14ac:dyDescent="0.15">
      <c r="A44" s="181" t="s">
        <v>64</v>
      </c>
      <c r="B44" s="181">
        <f>'実質公債費比率（分子）の構造'!K$50</f>
        <v>77</v>
      </c>
      <c r="C44" s="181"/>
      <c r="D44" s="181"/>
      <c r="E44" s="181">
        <f>'実質公債費比率（分子）の構造'!L$50</f>
        <v>124</v>
      </c>
      <c r="F44" s="181"/>
      <c r="G44" s="181"/>
      <c r="H44" s="181">
        <f>'実質公債費比率（分子）の構造'!M$50</f>
        <v>107</v>
      </c>
      <c r="I44" s="181"/>
      <c r="J44" s="181"/>
      <c r="K44" s="181">
        <f>'実質公債費比率（分子）の構造'!N$50</f>
        <v>103</v>
      </c>
      <c r="L44" s="181"/>
      <c r="M44" s="181"/>
      <c r="N44" s="181">
        <f>'実質公債費比率（分子）の構造'!O$50</f>
        <v>103</v>
      </c>
      <c r="O44" s="181"/>
      <c r="P44" s="181"/>
    </row>
    <row r="45" spans="1:16" x14ac:dyDescent="0.15">
      <c r="A45" s="181" t="s">
        <v>65</v>
      </c>
      <c r="B45" s="181">
        <f>'実質公債費比率（分子）の構造'!K$49</f>
        <v>88</v>
      </c>
      <c r="C45" s="181"/>
      <c r="D45" s="181"/>
      <c r="E45" s="181">
        <f>'実質公債費比率（分子）の構造'!L$49</f>
        <v>75</v>
      </c>
      <c r="F45" s="181"/>
      <c r="G45" s="181"/>
      <c r="H45" s="181">
        <f>'実質公債費比率（分子）の構造'!M$49</f>
        <v>87</v>
      </c>
      <c r="I45" s="181"/>
      <c r="J45" s="181"/>
      <c r="K45" s="181">
        <f>'実質公債費比率（分子）の構造'!N$49</f>
        <v>92</v>
      </c>
      <c r="L45" s="181"/>
      <c r="M45" s="181"/>
      <c r="N45" s="181">
        <f>'実質公債費比率（分子）の構造'!O$49</f>
        <v>99</v>
      </c>
      <c r="O45" s="181"/>
      <c r="P45" s="181"/>
    </row>
    <row r="46" spans="1:16" x14ac:dyDescent="0.15">
      <c r="A46" s="181" t="s">
        <v>66</v>
      </c>
      <c r="B46" s="181">
        <f>'実質公債費比率（分子）の構造'!K$48</f>
        <v>874</v>
      </c>
      <c r="C46" s="181"/>
      <c r="D46" s="181"/>
      <c r="E46" s="181">
        <f>'実質公債費比率（分子）の構造'!L$48</f>
        <v>972</v>
      </c>
      <c r="F46" s="181"/>
      <c r="G46" s="181"/>
      <c r="H46" s="181">
        <f>'実質公債費比率（分子）の構造'!M$48</f>
        <v>953</v>
      </c>
      <c r="I46" s="181"/>
      <c r="J46" s="181"/>
      <c r="K46" s="181">
        <f>'実質公債費比率（分子）の構造'!N$48</f>
        <v>915</v>
      </c>
      <c r="L46" s="181"/>
      <c r="M46" s="181"/>
      <c r="N46" s="181">
        <f>'実質公債費比率（分子）の構造'!O$48</f>
        <v>930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1169</v>
      </c>
      <c r="C49" s="181"/>
      <c r="D49" s="181"/>
      <c r="E49" s="181">
        <f>'実質公債費比率（分子）の構造'!L$45</f>
        <v>1220</v>
      </c>
      <c r="F49" s="181"/>
      <c r="G49" s="181"/>
      <c r="H49" s="181">
        <f>'実質公債費比率（分子）の構造'!M$45</f>
        <v>1270</v>
      </c>
      <c r="I49" s="181"/>
      <c r="J49" s="181"/>
      <c r="K49" s="181">
        <f>'実質公債費比率（分子）の構造'!N$45</f>
        <v>1316</v>
      </c>
      <c r="L49" s="181"/>
      <c r="M49" s="181"/>
      <c r="N49" s="181">
        <f>'実質公債費比率（分子）の構造'!O$45</f>
        <v>1338</v>
      </c>
      <c r="O49" s="181"/>
      <c r="P49" s="181"/>
    </row>
    <row r="50" spans="1:16" x14ac:dyDescent="0.15">
      <c r="A50" s="181" t="s">
        <v>70</v>
      </c>
      <c r="B50" s="181" t="e">
        <f>NA()</f>
        <v>#N/A</v>
      </c>
      <c r="C50" s="181">
        <f>IF(ISNUMBER('実質公債費比率（分子）の構造'!K$53),'実質公債費比率（分子）の構造'!K$53,NA())</f>
        <v>936</v>
      </c>
      <c r="D50" s="181" t="e">
        <f>NA()</f>
        <v>#N/A</v>
      </c>
      <c r="E50" s="181" t="e">
        <f>NA()</f>
        <v>#N/A</v>
      </c>
      <c r="F50" s="181">
        <f>IF(ISNUMBER('実質公債費比率（分子）の構造'!L$53),'実質公債費比率（分子）の構造'!L$53,NA())</f>
        <v>1058</v>
      </c>
      <c r="G50" s="181" t="e">
        <f>NA()</f>
        <v>#N/A</v>
      </c>
      <c r="H50" s="181" t="e">
        <f>NA()</f>
        <v>#N/A</v>
      </c>
      <c r="I50" s="181">
        <f>IF(ISNUMBER('実質公債費比率（分子）の構造'!M$53),'実質公債費比率（分子）の構造'!M$53,NA())</f>
        <v>1059</v>
      </c>
      <c r="J50" s="181" t="e">
        <f>NA()</f>
        <v>#N/A</v>
      </c>
      <c r="K50" s="181" t="e">
        <f>NA()</f>
        <v>#N/A</v>
      </c>
      <c r="L50" s="181">
        <f>IF(ISNUMBER('実質公債費比率（分子）の構造'!N$53),'実質公債費比率（分子）の構造'!N$53,NA())</f>
        <v>1048</v>
      </c>
      <c r="M50" s="181" t="e">
        <f>NA()</f>
        <v>#N/A</v>
      </c>
      <c r="N50" s="181" t="e">
        <f>NA()</f>
        <v>#N/A</v>
      </c>
      <c r="O50" s="181">
        <f>IF(ISNUMBER('実質公債費比率（分子）の構造'!O$53),'実質公債費比率（分子）の構造'!O$53,NA())</f>
        <v>1076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17763</v>
      </c>
      <c r="E56" s="180"/>
      <c r="F56" s="180"/>
      <c r="G56" s="180">
        <f>'将来負担比率（分子）の構造'!J$52</f>
        <v>17658</v>
      </c>
      <c r="H56" s="180"/>
      <c r="I56" s="180"/>
      <c r="J56" s="180">
        <f>'将来負担比率（分子）の構造'!K$52</f>
        <v>17532</v>
      </c>
      <c r="K56" s="180"/>
      <c r="L56" s="180"/>
      <c r="M56" s="180">
        <f>'将来負担比率（分子）の構造'!L$52</f>
        <v>17365</v>
      </c>
      <c r="N56" s="180"/>
      <c r="O56" s="180"/>
      <c r="P56" s="180">
        <f>'将来負担比率（分子）の構造'!M$52</f>
        <v>17960</v>
      </c>
    </row>
    <row r="57" spans="1:16" x14ac:dyDescent="0.15">
      <c r="A57" s="180" t="s">
        <v>41</v>
      </c>
      <c r="B57" s="180"/>
      <c r="C57" s="180"/>
      <c r="D57" s="180">
        <f>'将来負担比率（分子）の構造'!I$51</f>
        <v>188</v>
      </c>
      <c r="E57" s="180"/>
      <c r="F57" s="180"/>
      <c r="G57" s="180">
        <f>'将来負担比率（分子）の構造'!J$51</f>
        <v>2401</v>
      </c>
      <c r="H57" s="180"/>
      <c r="I57" s="180"/>
      <c r="J57" s="180">
        <f>'将来負担比率（分子）の構造'!K$51</f>
        <v>2417</v>
      </c>
      <c r="K57" s="180"/>
      <c r="L57" s="180"/>
      <c r="M57" s="180">
        <f>'将来負担比率（分子）の構造'!L$51</f>
        <v>2232</v>
      </c>
      <c r="N57" s="180"/>
      <c r="O57" s="180"/>
      <c r="P57" s="180">
        <f>'将来負担比率（分子）の構造'!M$51</f>
        <v>2290</v>
      </c>
    </row>
    <row r="58" spans="1:16" x14ac:dyDescent="0.15">
      <c r="A58" s="180" t="s">
        <v>40</v>
      </c>
      <c r="B58" s="180"/>
      <c r="C58" s="180"/>
      <c r="D58" s="180">
        <f>'将来負担比率（分子）の構造'!I$50</f>
        <v>1594</v>
      </c>
      <c r="E58" s="180"/>
      <c r="F58" s="180"/>
      <c r="G58" s="180">
        <f>'将来負担比率（分子）の構造'!J$50</f>
        <v>1582</v>
      </c>
      <c r="H58" s="180"/>
      <c r="I58" s="180"/>
      <c r="J58" s="180">
        <f>'将来負担比率（分子）の構造'!K$50</f>
        <v>1647</v>
      </c>
      <c r="K58" s="180"/>
      <c r="L58" s="180"/>
      <c r="M58" s="180">
        <f>'将来負担比率（分子）の構造'!L$50</f>
        <v>1581</v>
      </c>
      <c r="N58" s="180"/>
      <c r="O58" s="180"/>
      <c r="P58" s="180">
        <f>'将来負担比率（分子）の構造'!M$50</f>
        <v>1411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f>'将来負担比率（分子）の構造'!J$46</f>
        <v>3</v>
      </c>
      <c r="F61" s="180"/>
      <c r="G61" s="180"/>
      <c r="H61" s="180" t="str">
        <f>'将来負担比率（分子）の構造'!K$46</f>
        <v>-</v>
      </c>
      <c r="I61" s="180"/>
      <c r="J61" s="180"/>
      <c r="K61" s="180" t="str">
        <f>'将来負担比率（分子）の構造'!L$46</f>
        <v>-</v>
      </c>
      <c r="L61" s="180"/>
      <c r="M61" s="180"/>
      <c r="N61" s="180">
        <f>'将来負担比率（分子）の構造'!M$46</f>
        <v>86</v>
      </c>
      <c r="O61" s="180"/>
      <c r="P61" s="180"/>
    </row>
    <row r="62" spans="1:16" x14ac:dyDescent="0.15">
      <c r="A62" s="180" t="s">
        <v>34</v>
      </c>
      <c r="B62" s="180">
        <f>'将来負担比率（分子）の構造'!I$45</f>
        <v>2281</v>
      </c>
      <c r="C62" s="180"/>
      <c r="D62" s="180"/>
      <c r="E62" s="180">
        <f>'将来負担比率（分子）の構造'!J$45</f>
        <v>2124</v>
      </c>
      <c r="F62" s="180"/>
      <c r="G62" s="180"/>
      <c r="H62" s="180">
        <f>'将来負担比率（分子）の構造'!K$45</f>
        <v>2085</v>
      </c>
      <c r="I62" s="180"/>
      <c r="J62" s="180"/>
      <c r="K62" s="180">
        <f>'将来負担比率（分子）の構造'!L$45</f>
        <v>2121</v>
      </c>
      <c r="L62" s="180"/>
      <c r="M62" s="180"/>
      <c r="N62" s="180">
        <f>'将来負担比率（分子）の構造'!M$45</f>
        <v>1825</v>
      </c>
      <c r="O62" s="180"/>
      <c r="P62" s="180"/>
    </row>
    <row r="63" spans="1:16" x14ac:dyDescent="0.15">
      <c r="A63" s="180" t="s">
        <v>33</v>
      </c>
      <c r="B63" s="180">
        <f>'将来負担比率（分子）の構造'!I$44</f>
        <v>658</v>
      </c>
      <c r="C63" s="180"/>
      <c r="D63" s="180"/>
      <c r="E63" s="180">
        <f>'将来負担比率（分子）の構造'!J$44</f>
        <v>727</v>
      </c>
      <c r="F63" s="180"/>
      <c r="G63" s="180"/>
      <c r="H63" s="180">
        <f>'将来負担比率（分子）の構造'!K$44</f>
        <v>670</v>
      </c>
      <c r="I63" s="180"/>
      <c r="J63" s="180"/>
      <c r="K63" s="180">
        <f>'将来負担比率（分子）の構造'!L$44</f>
        <v>671</v>
      </c>
      <c r="L63" s="180"/>
      <c r="M63" s="180"/>
      <c r="N63" s="180">
        <f>'将来負担比率（分子）の構造'!M$44</f>
        <v>710</v>
      </c>
      <c r="O63" s="180"/>
      <c r="P63" s="180"/>
    </row>
    <row r="64" spans="1:16" x14ac:dyDescent="0.15">
      <c r="A64" s="180" t="s">
        <v>32</v>
      </c>
      <c r="B64" s="180">
        <f>'将来負担比率（分子）の構造'!I$43</f>
        <v>13000</v>
      </c>
      <c r="C64" s="180"/>
      <c r="D64" s="180"/>
      <c r="E64" s="180">
        <f>'将来負担比率（分子）の構造'!J$43</f>
        <v>12765</v>
      </c>
      <c r="F64" s="180"/>
      <c r="G64" s="180"/>
      <c r="H64" s="180">
        <f>'将来負担比率（分子）の構造'!K$43</f>
        <v>12608</v>
      </c>
      <c r="I64" s="180"/>
      <c r="J64" s="180"/>
      <c r="K64" s="180">
        <f>'将来負担比率（分子）の構造'!L$43</f>
        <v>12633</v>
      </c>
      <c r="L64" s="180"/>
      <c r="M64" s="180"/>
      <c r="N64" s="180">
        <f>'将来負担比率（分子）の構造'!M$43</f>
        <v>12410</v>
      </c>
      <c r="O64" s="180"/>
      <c r="P64" s="180"/>
    </row>
    <row r="65" spans="1:16" x14ac:dyDescent="0.15">
      <c r="A65" s="180" t="s">
        <v>31</v>
      </c>
      <c r="B65" s="180">
        <f>'将来負担比率（分子）の構造'!I$42</f>
        <v>3343</v>
      </c>
      <c r="C65" s="180"/>
      <c r="D65" s="180"/>
      <c r="E65" s="180">
        <f>'将来負担比率（分子）の構造'!J$42</f>
        <v>3353</v>
      </c>
      <c r="F65" s="180"/>
      <c r="G65" s="180"/>
      <c r="H65" s="180">
        <f>'将来負担比率（分子）の構造'!K$42</f>
        <v>3119</v>
      </c>
      <c r="I65" s="180"/>
      <c r="J65" s="180"/>
      <c r="K65" s="180">
        <f>'将来負担比率（分子）の構造'!L$42</f>
        <v>2982</v>
      </c>
      <c r="L65" s="180"/>
      <c r="M65" s="180"/>
      <c r="N65" s="180">
        <f>'将来負担比率（分子）の構造'!M$42</f>
        <v>2801</v>
      </c>
      <c r="O65" s="180"/>
      <c r="P65" s="180"/>
    </row>
    <row r="66" spans="1:16" x14ac:dyDescent="0.15">
      <c r="A66" s="180" t="s">
        <v>30</v>
      </c>
      <c r="B66" s="180">
        <f>'将来負担比率（分子）の構造'!I$41</f>
        <v>13969</v>
      </c>
      <c r="C66" s="180"/>
      <c r="D66" s="180"/>
      <c r="E66" s="180">
        <f>'将来負担比率（分子）の構造'!J$41</f>
        <v>14096</v>
      </c>
      <c r="F66" s="180"/>
      <c r="G66" s="180"/>
      <c r="H66" s="180">
        <f>'将来負担比率（分子）の構造'!K$41</f>
        <v>14052</v>
      </c>
      <c r="I66" s="180"/>
      <c r="J66" s="180"/>
      <c r="K66" s="180">
        <f>'将来負担比率（分子）の構造'!L$41</f>
        <v>14313</v>
      </c>
      <c r="L66" s="180"/>
      <c r="M66" s="180"/>
      <c r="N66" s="180">
        <f>'将来負担比率（分子）の構造'!M$41</f>
        <v>16101</v>
      </c>
      <c r="O66" s="180"/>
      <c r="P66" s="180"/>
    </row>
    <row r="67" spans="1:16" x14ac:dyDescent="0.15">
      <c r="A67" s="180" t="s">
        <v>74</v>
      </c>
      <c r="B67" s="180" t="e">
        <f>NA()</f>
        <v>#N/A</v>
      </c>
      <c r="C67" s="180">
        <f>IF(ISNUMBER('将来負担比率（分子）の構造'!I$53), IF('将来負担比率（分子）の構造'!I$53 &lt; 0, 0, '将来負担比率（分子）の構造'!I$53), NA())</f>
        <v>13707</v>
      </c>
      <c r="D67" s="180" t="e">
        <f>NA()</f>
        <v>#N/A</v>
      </c>
      <c r="E67" s="180" t="e">
        <f>NA()</f>
        <v>#N/A</v>
      </c>
      <c r="F67" s="180">
        <f>IF(ISNUMBER('将来負担比率（分子）の構造'!J$53), IF('将来負担比率（分子）の構造'!J$53 &lt; 0, 0, '将来負担比率（分子）の構造'!J$53), NA())</f>
        <v>11426</v>
      </c>
      <c r="G67" s="180" t="e">
        <f>NA()</f>
        <v>#N/A</v>
      </c>
      <c r="H67" s="180" t="e">
        <f>NA()</f>
        <v>#N/A</v>
      </c>
      <c r="I67" s="180">
        <f>IF(ISNUMBER('将来負担比率（分子）の構造'!K$53), IF('将来負担比率（分子）の構造'!K$53 &lt; 0, 0, '将来負担比率（分子）の構造'!K$53), NA())</f>
        <v>10937</v>
      </c>
      <c r="J67" s="180" t="e">
        <f>NA()</f>
        <v>#N/A</v>
      </c>
      <c r="K67" s="180" t="e">
        <f>NA()</f>
        <v>#N/A</v>
      </c>
      <c r="L67" s="180">
        <f>IF(ISNUMBER('将来負担比率（分子）の構造'!L$53), IF('将来負担比率（分子）の構造'!L$53 &lt; 0, 0, '将来負担比率（分子）の構造'!L$53), NA())</f>
        <v>11543</v>
      </c>
      <c r="M67" s="180" t="e">
        <f>NA()</f>
        <v>#N/A</v>
      </c>
      <c r="N67" s="180" t="e">
        <f>NA()</f>
        <v>#N/A</v>
      </c>
      <c r="O67" s="180">
        <f>IF(ISNUMBER('将来負担比率（分子）の構造'!M$53), IF('将来負担比率（分子）の構造'!M$53 &lt; 0, 0, '将来負担比率（分子）の構造'!M$53), NA())</f>
        <v>12271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858</v>
      </c>
      <c r="C72" s="184">
        <f>基金残高に係る経年分析!G55</f>
        <v>804</v>
      </c>
      <c r="D72" s="184">
        <f>基金残高に係る経年分析!H55</f>
        <v>602</v>
      </c>
    </row>
    <row r="73" spans="1:16" x14ac:dyDescent="0.15">
      <c r="A73" s="183" t="s">
        <v>77</v>
      </c>
      <c r="B73" s="184">
        <f>基金残高に係る経年分析!F56</f>
        <v>45</v>
      </c>
      <c r="C73" s="184">
        <f>基金残高に係る経年分析!G56</f>
        <v>45</v>
      </c>
      <c r="D73" s="184">
        <f>基金残高に係る経年分析!H56</f>
        <v>26</v>
      </c>
    </row>
    <row r="74" spans="1:16" x14ac:dyDescent="0.15">
      <c r="A74" s="183" t="s">
        <v>78</v>
      </c>
      <c r="B74" s="184">
        <f>基金残高に係る経年分析!F57</f>
        <v>438</v>
      </c>
      <c r="C74" s="184">
        <f>基金残高に係る経年分析!G57</f>
        <v>450</v>
      </c>
      <c r="D74" s="184">
        <f>基金残高に係る経年分析!H57</f>
        <v>419</v>
      </c>
    </row>
  </sheetData>
  <sheetProtection algorithmName="SHA-512" hashValue="fPqKLEOhLRNBBnSzpBr+UKpaTkhnPGjdXySjX+kerXwHVfsuTK8psGUSDmcMI9GL/yXNF6qoB995qzRjG8plKQ==" saltValue="Gdnp/EcrSfAl10wTqpm3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4728395</v>
      </c>
      <c r="S5" s="689"/>
      <c r="T5" s="689"/>
      <c r="U5" s="689"/>
      <c r="V5" s="689"/>
      <c r="W5" s="689"/>
      <c r="X5" s="689"/>
      <c r="Y5" s="735"/>
      <c r="Z5" s="753">
        <v>28</v>
      </c>
      <c r="AA5" s="753"/>
      <c r="AB5" s="753"/>
      <c r="AC5" s="753"/>
      <c r="AD5" s="754">
        <v>4728395</v>
      </c>
      <c r="AE5" s="754"/>
      <c r="AF5" s="754"/>
      <c r="AG5" s="754"/>
      <c r="AH5" s="754"/>
      <c r="AI5" s="754"/>
      <c r="AJ5" s="754"/>
      <c r="AK5" s="754"/>
      <c r="AL5" s="736">
        <v>57.1</v>
      </c>
      <c r="AM5" s="705"/>
      <c r="AN5" s="705"/>
      <c r="AO5" s="737"/>
      <c r="AP5" s="722" t="s">
        <v>227</v>
      </c>
      <c r="AQ5" s="723"/>
      <c r="AR5" s="723"/>
      <c r="AS5" s="723"/>
      <c r="AT5" s="723"/>
      <c r="AU5" s="723"/>
      <c r="AV5" s="723"/>
      <c r="AW5" s="723"/>
      <c r="AX5" s="723"/>
      <c r="AY5" s="723"/>
      <c r="AZ5" s="723"/>
      <c r="BA5" s="723"/>
      <c r="BB5" s="723"/>
      <c r="BC5" s="723"/>
      <c r="BD5" s="723"/>
      <c r="BE5" s="723"/>
      <c r="BF5" s="724"/>
      <c r="BG5" s="623">
        <v>4727390</v>
      </c>
      <c r="BH5" s="626"/>
      <c r="BI5" s="626"/>
      <c r="BJ5" s="626"/>
      <c r="BK5" s="626"/>
      <c r="BL5" s="626"/>
      <c r="BM5" s="626"/>
      <c r="BN5" s="627"/>
      <c r="BO5" s="685">
        <v>100</v>
      </c>
      <c r="BP5" s="685"/>
      <c r="BQ5" s="685"/>
      <c r="BR5" s="685"/>
      <c r="BS5" s="686">
        <v>325105</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184881</v>
      </c>
      <c r="S6" s="626"/>
      <c r="T6" s="626"/>
      <c r="U6" s="626"/>
      <c r="V6" s="626"/>
      <c r="W6" s="626"/>
      <c r="X6" s="626"/>
      <c r="Y6" s="627"/>
      <c r="Z6" s="685">
        <v>1.1000000000000001</v>
      </c>
      <c r="AA6" s="685"/>
      <c r="AB6" s="685"/>
      <c r="AC6" s="685"/>
      <c r="AD6" s="686">
        <v>184881</v>
      </c>
      <c r="AE6" s="686"/>
      <c r="AF6" s="686"/>
      <c r="AG6" s="686"/>
      <c r="AH6" s="686"/>
      <c r="AI6" s="686"/>
      <c r="AJ6" s="686"/>
      <c r="AK6" s="686"/>
      <c r="AL6" s="628">
        <v>2.2000000000000002</v>
      </c>
      <c r="AM6" s="629"/>
      <c r="AN6" s="629"/>
      <c r="AO6" s="687"/>
      <c r="AP6" s="620" t="s">
        <v>232</v>
      </c>
      <c r="AQ6" s="621"/>
      <c r="AR6" s="621"/>
      <c r="AS6" s="621"/>
      <c r="AT6" s="621"/>
      <c r="AU6" s="621"/>
      <c r="AV6" s="621"/>
      <c r="AW6" s="621"/>
      <c r="AX6" s="621"/>
      <c r="AY6" s="621"/>
      <c r="AZ6" s="621"/>
      <c r="BA6" s="621"/>
      <c r="BB6" s="621"/>
      <c r="BC6" s="621"/>
      <c r="BD6" s="621"/>
      <c r="BE6" s="621"/>
      <c r="BF6" s="622"/>
      <c r="BG6" s="623">
        <v>4727390</v>
      </c>
      <c r="BH6" s="626"/>
      <c r="BI6" s="626"/>
      <c r="BJ6" s="626"/>
      <c r="BK6" s="626"/>
      <c r="BL6" s="626"/>
      <c r="BM6" s="626"/>
      <c r="BN6" s="627"/>
      <c r="BO6" s="685">
        <v>100</v>
      </c>
      <c r="BP6" s="685"/>
      <c r="BQ6" s="685"/>
      <c r="BR6" s="685"/>
      <c r="BS6" s="686">
        <v>325105</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170997</v>
      </c>
      <c r="CS6" s="626"/>
      <c r="CT6" s="626"/>
      <c r="CU6" s="626"/>
      <c r="CV6" s="626"/>
      <c r="CW6" s="626"/>
      <c r="CX6" s="626"/>
      <c r="CY6" s="627"/>
      <c r="CZ6" s="736">
        <v>1</v>
      </c>
      <c r="DA6" s="705"/>
      <c r="DB6" s="705"/>
      <c r="DC6" s="739"/>
      <c r="DD6" s="631" t="s">
        <v>130</v>
      </c>
      <c r="DE6" s="626"/>
      <c r="DF6" s="626"/>
      <c r="DG6" s="626"/>
      <c r="DH6" s="626"/>
      <c r="DI6" s="626"/>
      <c r="DJ6" s="626"/>
      <c r="DK6" s="626"/>
      <c r="DL6" s="626"/>
      <c r="DM6" s="626"/>
      <c r="DN6" s="626"/>
      <c r="DO6" s="626"/>
      <c r="DP6" s="627"/>
      <c r="DQ6" s="631">
        <v>170997</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7285</v>
      </c>
      <c r="S7" s="626"/>
      <c r="T7" s="626"/>
      <c r="U7" s="626"/>
      <c r="V7" s="626"/>
      <c r="W7" s="626"/>
      <c r="X7" s="626"/>
      <c r="Y7" s="627"/>
      <c r="Z7" s="685">
        <v>0</v>
      </c>
      <c r="AA7" s="685"/>
      <c r="AB7" s="685"/>
      <c r="AC7" s="685"/>
      <c r="AD7" s="686">
        <v>7285</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1803058</v>
      </c>
      <c r="BH7" s="626"/>
      <c r="BI7" s="626"/>
      <c r="BJ7" s="626"/>
      <c r="BK7" s="626"/>
      <c r="BL7" s="626"/>
      <c r="BM7" s="626"/>
      <c r="BN7" s="627"/>
      <c r="BO7" s="685">
        <v>38.1</v>
      </c>
      <c r="BP7" s="685"/>
      <c r="BQ7" s="685"/>
      <c r="BR7" s="685"/>
      <c r="BS7" s="686">
        <v>60341</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1614039</v>
      </c>
      <c r="CS7" s="626"/>
      <c r="CT7" s="626"/>
      <c r="CU7" s="626"/>
      <c r="CV7" s="626"/>
      <c r="CW7" s="626"/>
      <c r="CX7" s="626"/>
      <c r="CY7" s="627"/>
      <c r="CZ7" s="685">
        <v>9.6</v>
      </c>
      <c r="DA7" s="685"/>
      <c r="DB7" s="685"/>
      <c r="DC7" s="685"/>
      <c r="DD7" s="631">
        <v>64621</v>
      </c>
      <c r="DE7" s="626"/>
      <c r="DF7" s="626"/>
      <c r="DG7" s="626"/>
      <c r="DH7" s="626"/>
      <c r="DI7" s="626"/>
      <c r="DJ7" s="626"/>
      <c r="DK7" s="626"/>
      <c r="DL7" s="626"/>
      <c r="DM7" s="626"/>
      <c r="DN7" s="626"/>
      <c r="DO7" s="626"/>
      <c r="DP7" s="627"/>
      <c r="DQ7" s="631">
        <v>1416356</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16296</v>
      </c>
      <c r="S8" s="626"/>
      <c r="T8" s="626"/>
      <c r="U8" s="626"/>
      <c r="V8" s="626"/>
      <c r="W8" s="626"/>
      <c r="X8" s="626"/>
      <c r="Y8" s="627"/>
      <c r="Z8" s="685">
        <v>0.1</v>
      </c>
      <c r="AA8" s="685"/>
      <c r="AB8" s="685"/>
      <c r="AC8" s="685"/>
      <c r="AD8" s="686">
        <v>16296</v>
      </c>
      <c r="AE8" s="686"/>
      <c r="AF8" s="686"/>
      <c r="AG8" s="686"/>
      <c r="AH8" s="686"/>
      <c r="AI8" s="686"/>
      <c r="AJ8" s="686"/>
      <c r="AK8" s="686"/>
      <c r="AL8" s="628">
        <v>0.2</v>
      </c>
      <c r="AM8" s="629"/>
      <c r="AN8" s="629"/>
      <c r="AO8" s="687"/>
      <c r="AP8" s="620" t="s">
        <v>238</v>
      </c>
      <c r="AQ8" s="621"/>
      <c r="AR8" s="621"/>
      <c r="AS8" s="621"/>
      <c r="AT8" s="621"/>
      <c r="AU8" s="621"/>
      <c r="AV8" s="621"/>
      <c r="AW8" s="621"/>
      <c r="AX8" s="621"/>
      <c r="AY8" s="621"/>
      <c r="AZ8" s="621"/>
      <c r="BA8" s="621"/>
      <c r="BB8" s="621"/>
      <c r="BC8" s="621"/>
      <c r="BD8" s="621"/>
      <c r="BE8" s="621"/>
      <c r="BF8" s="622"/>
      <c r="BG8" s="623">
        <v>59413</v>
      </c>
      <c r="BH8" s="626"/>
      <c r="BI8" s="626"/>
      <c r="BJ8" s="626"/>
      <c r="BK8" s="626"/>
      <c r="BL8" s="626"/>
      <c r="BM8" s="626"/>
      <c r="BN8" s="627"/>
      <c r="BO8" s="685">
        <v>1.3</v>
      </c>
      <c r="BP8" s="685"/>
      <c r="BQ8" s="685"/>
      <c r="BR8" s="685"/>
      <c r="BS8" s="631" t="s">
        <v>130</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5245283</v>
      </c>
      <c r="CS8" s="626"/>
      <c r="CT8" s="626"/>
      <c r="CU8" s="626"/>
      <c r="CV8" s="626"/>
      <c r="CW8" s="626"/>
      <c r="CX8" s="626"/>
      <c r="CY8" s="627"/>
      <c r="CZ8" s="685">
        <v>31.2</v>
      </c>
      <c r="DA8" s="685"/>
      <c r="DB8" s="685"/>
      <c r="DC8" s="685"/>
      <c r="DD8" s="631">
        <v>1073131</v>
      </c>
      <c r="DE8" s="626"/>
      <c r="DF8" s="626"/>
      <c r="DG8" s="626"/>
      <c r="DH8" s="626"/>
      <c r="DI8" s="626"/>
      <c r="DJ8" s="626"/>
      <c r="DK8" s="626"/>
      <c r="DL8" s="626"/>
      <c r="DM8" s="626"/>
      <c r="DN8" s="626"/>
      <c r="DO8" s="626"/>
      <c r="DP8" s="627"/>
      <c r="DQ8" s="631">
        <v>2552928</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13543</v>
      </c>
      <c r="S9" s="626"/>
      <c r="T9" s="626"/>
      <c r="U9" s="626"/>
      <c r="V9" s="626"/>
      <c r="W9" s="626"/>
      <c r="X9" s="626"/>
      <c r="Y9" s="627"/>
      <c r="Z9" s="685">
        <v>0.1</v>
      </c>
      <c r="AA9" s="685"/>
      <c r="AB9" s="685"/>
      <c r="AC9" s="685"/>
      <c r="AD9" s="686">
        <v>13543</v>
      </c>
      <c r="AE9" s="686"/>
      <c r="AF9" s="686"/>
      <c r="AG9" s="686"/>
      <c r="AH9" s="686"/>
      <c r="AI9" s="686"/>
      <c r="AJ9" s="686"/>
      <c r="AK9" s="686"/>
      <c r="AL9" s="628">
        <v>0.2</v>
      </c>
      <c r="AM9" s="629"/>
      <c r="AN9" s="629"/>
      <c r="AO9" s="687"/>
      <c r="AP9" s="620" t="s">
        <v>241</v>
      </c>
      <c r="AQ9" s="621"/>
      <c r="AR9" s="621"/>
      <c r="AS9" s="621"/>
      <c r="AT9" s="621"/>
      <c r="AU9" s="621"/>
      <c r="AV9" s="621"/>
      <c r="AW9" s="621"/>
      <c r="AX9" s="621"/>
      <c r="AY9" s="621"/>
      <c r="AZ9" s="621"/>
      <c r="BA9" s="621"/>
      <c r="BB9" s="621"/>
      <c r="BC9" s="621"/>
      <c r="BD9" s="621"/>
      <c r="BE9" s="621"/>
      <c r="BF9" s="622"/>
      <c r="BG9" s="623">
        <v>1416049</v>
      </c>
      <c r="BH9" s="626"/>
      <c r="BI9" s="626"/>
      <c r="BJ9" s="626"/>
      <c r="BK9" s="626"/>
      <c r="BL9" s="626"/>
      <c r="BM9" s="626"/>
      <c r="BN9" s="627"/>
      <c r="BO9" s="685">
        <v>29.9</v>
      </c>
      <c r="BP9" s="685"/>
      <c r="BQ9" s="685"/>
      <c r="BR9" s="685"/>
      <c r="BS9" s="631" t="s">
        <v>130</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878051</v>
      </c>
      <c r="CS9" s="626"/>
      <c r="CT9" s="626"/>
      <c r="CU9" s="626"/>
      <c r="CV9" s="626"/>
      <c r="CW9" s="626"/>
      <c r="CX9" s="626"/>
      <c r="CY9" s="627"/>
      <c r="CZ9" s="685">
        <v>5.2</v>
      </c>
      <c r="DA9" s="685"/>
      <c r="DB9" s="685"/>
      <c r="DC9" s="685"/>
      <c r="DD9" s="631">
        <v>26503</v>
      </c>
      <c r="DE9" s="626"/>
      <c r="DF9" s="626"/>
      <c r="DG9" s="626"/>
      <c r="DH9" s="626"/>
      <c r="DI9" s="626"/>
      <c r="DJ9" s="626"/>
      <c r="DK9" s="626"/>
      <c r="DL9" s="626"/>
      <c r="DM9" s="626"/>
      <c r="DN9" s="626"/>
      <c r="DO9" s="626"/>
      <c r="DP9" s="627"/>
      <c r="DQ9" s="631">
        <v>789165</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176</v>
      </c>
      <c r="S10" s="626"/>
      <c r="T10" s="626"/>
      <c r="U10" s="626"/>
      <c r="V10" s="626"/>
      <c r="W10" s="626"/>
      <c r="X10" s="626"/>
      <c r="Y10" s="627"/>
      <c r="Z10" s="685" t="s">
        <v>176</v>
      </c>
      <c r="AA10" s="685"/>
      <c r="AB10" s="685"/>
      <c r="AC10" s="685"/>
      <c r="AD10" s="686" t="s">
        <v>130</v>
      </c>
      <c r="AE10" s="686"/>
      <c r="AF10" s="686"/>
      <c r="AG10" s="686"/>
      <c r="AH10" s="686"/>
      <c r="AI10" s="686"/>
      <c r="AJ10" s="686"/>
      <c r="AK10" s="686"/>
      <c r="AL10" s="628" t="s">
        <v>130</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145628</v>
      </c>
      <c r="BH10" s="626"/>
      <c r="BI10" s="626"/>
      <c r="BJ10" s="626"/>
      <c r="BK10" s="626"/>
      <c r="BL10" s="626"/>
      <c r="BM10" s="626"/>
      <c r="BN10" s="627"/>
      <c r="BO10" s="685">
        <v>3.1</v>
      </c>
      <c r="BP10" s="685"/>
      <c r="BQ10" s="685"/>
      <c r="BR10" s="685"/>
      <c r="BS10" s="631">
        <v>24259</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28842</v>
      </c>
      <c r="CS10" s="626"/>
      <c r="CT10" s="626"/>
      <c r="CU10" s="626"/>
      <c r="CV10" s="626"/>
      <c r="CW10" s="626"/>
      <c r="CX10" s="626"/>
      <c r="CY10" s="627"/>
      <c r="CZ10" s="685">
        <v>0.2</v>
      </c>
      <c r="DA10" s="685"/>
      <c r="DB10" s="685"/>
      <c r="DC10" s="685"/>
      <c r="DD10" s="631" t="s">
        <v>130</v>
      </c>
      <c r="DE10" s="626"/>
      <c r="DF10" s="626"/>
      <c r="DG10" s="626"/>
      <c r="DH10" s="626"/>
      <c r="DI10" s="626"/>
      <c r="DJ10" s="626"/>
      <c r="DK10" s="626"/>
      <c r="DL10" s="626"/>
      <c r="DM10" s="626"/>
      <c r="DN10" s="626"/>
      <c r="DO10" s="626"/>
      <c r="DP10" s="627"/>
      <c r="DQ10" s="631">
        <v>7242</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130</v>
      </c>
      <c r="S11" s="626"/>
      <c r="T11" s="626"/>
      <c r="U11" s="626"/>
      <c r="V11" s="626"/>
      <c r="W11" s="626"/>
      <c r="X11" s="626"/>
      <c r="Y11" s="627"/>
      <c r="Z11" s="685" t="s">
        <v>176</v>
      </c>
      <c r="AA11" s="685"/>
      <c r="AB11" s="685"/>
      <c r="AC11" s="685"/>
      <c r="AD11" s="686" t="s">
        <v>130</v>
      </c>
      <c r="AE11" s="686"/>
      <c r="AF11" s="686"/>
      <c r="AG11" s="686"/>
      <c r="AH11" s="686"/>
      <c r="AI11" s="686"/>
      <c r="AJ11" s="686"/>
      <c r="AK11" s="686"/>
      <c r="AL11" s="628" t="s">
        <v>176</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181968</v>
      </c>
      <c r="BH11" s="626"/>
      <c r="BI11" s="626"/>
      <c r="BJ11" s="626"/>
      <c r="BK11" s="626"/>
      <c r="BL11" s="626"/>
      <c r="BM11" s="626"/>
      <c r="BN11" s="627"/>
      <c r="BO11" s="685">
        <v>3.8</v>
      </c>
      <c r="BP11" s="685"/>
      <c r="BQ11" s="685"/>
      <c r="BR11" s="685"/>
      <c r="BS11" s="631">
        <v>36082</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1008986</v>
      </c>
      <c r="CS11" s="626"/>
      <c r="CT11" s="626"/>
      <c r="CU11" s="626"/>
      <c r="CV11" s="626"/>
      <c r="CW11" s="626"/>
      <c r="CX11" s="626"/>
      <c r="CY11" s="627"/>
      <c r="CZ11" s="685">
        <v>6</v>
      </c>
      <c r="DA11" s="685"/>
      <c r="DB11" s="685"/>
      <c r="DC11" s="685"/>
      <c r="DD11" s="631">
        <v>245306</v>
      </c>
      <c r="DE11" s="626"/>
      <c r="DF11" s="626"/>
      <c r="DG11" s="626"/>
      <c r="DH11" s="626"/>
      <c r="DI11" s="626"/>
      <c r="DJ11" s="626"/>
      <c r="DK11" s="626"/>
      <c r="DL11" s="626"/>
      <c r="DM11" s="626"/>
      <c r="DN11" s="626"/>
      <c r="DO11" s="626"/>
      <c r="DP11" s="627"/>
      <c r="DQ11" s="631">
        <v>434408</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589897</v>
      </c>
      <c r="S12" s="626"/>
      <c r="T12" s="626"/>
      <c r="U12" s="626"/>
      <c r="V12" s="626"/>
      <c r="W12" s="626"/>
      <c r="X12" s="626"/>
      <c r="Y12" s="627"/>
      <c r="Z12" s="685">
        <v>3.5</v>
      </c>
      <c r="AA12" s="685"/>
      <c r="AB12" s="685"/>
      <c r="AC12" s="685"/>
      <c r="AD12" s="686">
        <v>589897</v>
      </c>
      <c r="AE12" s="686"/>
      <c r="AF12" s="686"/>
      <c r="AG12" s="686"/>
      <c r="AH12" s="686"/>
      <c r="AI12" s="686"/>
      <c r="AJ12" s="686"/>
      <c r="AK12" s="686"/>
      <c r="AL12" s="628">
        <v>7.1</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2646902</v>
      </c>
      <c r="BH12" s="626"/>
      <c r="BI12" s="626"/>
      <c r="BJ12" s="626"/>
      <c r="BK12" s="626"/>
      <c r="BL12" s="626"/>
      <c r="BM12" s="626"/>
      <c r="BN12" s="627"/>
      <c r="BO12" s="685">
        <v>56</v>
      </c>
      <c r="BP12" s="685"/>
      <c r="BQ12" s="685"/>
      <c r="BR12" s="685"/>
      <c r="BS12" s="631">
        <v>264764</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725231</v>
      </c>
      <c r="CS12" s="626"/>
      <c r="CT12" s="626"/>
      <c r="CU12" s="626"/>
      <c r="CV12" s="626"/>
      <c r="CW12" s="626"/>
      <c r="CX12" s="626"/>
      <c r="CY12" s="627"/>
      <c r="CZ12" s="685">
        <v>4.3</v>
      </c>
      <c r="DA12" s="685"/>
      <c r="DB12" s="685"/>
      <c r="DC12" s="685"/>
      <c r="DD12" s="631">
        <v>21513</v>
      </c>
      <c r="DE12" s="626"/>
      <c r="DF12" s="626"/>
      <c r="DG12" s="626"/>
      <c r="DH12" s="626"/>
      <c r="DI12" s="626"/>
      <c r="DJ12" s="626"/>
      <c r="DK12" s="626"/>
      <c r="DL12" s="626"/>
      <c r="DM12" s="626"/>
      <c r="DN12" s="626"/>
      <c r="DO12" s="626"/>
      <c r="DP12" s="627"/>
      <c r="DQ12" s="631">
        <v>265830</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27222</v>
      </c>
      <c r="S13" s="626"/>
      <c r="T13" s="626"/>
      <c r="U13" s="626"/>
      <c r="V13" s="626"/>
      <c r="W13" s="626"/>
      <c r="X13" s="626"/>
      <c r="Y13" s="627"/>
      <c r="Z13" s="685">
        <v>0.2</v>
      </c>
      <c r="AA13" s="685"/>
      <c r="AB13" s="685"/>
      <c r="AC13" s="685"/>
      <c r="AD13" s="686">
        <v>27222</v>
      </c>
      <c r="AE13" s="686"/>
      <c r="AF13" s="686"/>
      <c r="AG13" s="686"/>
      <c r="AH13" s="686"/>
      <c r="AI13" s="686"/>
      <c r="AJ13" s="686"/>
      <c r="AK13" s="686"/>
      <c r="AL13" s="628">
        <v>0.3</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2637896</v>
      </c>
      <c r="BH13" s="626"/>
      <c r="BI13" s="626"/>
      <c r="BJ13" s="626"/>
      <c r="BK13" s="626"/>
      <c r="BL13" s="626"/>
      <c r="BM13" s="626"/>
      <c r="BN13" s="627"/>
      <c r="BO13" s="685">
        <v>55.8</v>
      </c>
      <c r="BP13" s="685"/>
      <c r="BQ13" s="685"/>
      <c r="BR13" s="685"/>
      <c r="BS13" s="631">
        <v>264764</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3353224</v>
      </c>
      <c r="CS13" s="626"/>
      <c r="CT13" s="626"/>
      <c r="CU13" s="626"/>
      <c r="CV13" s="626"/>
      <c r="CW13" s="626"/>
      <c r="CX13" s="626"/>
      <c r="CY13" s="627"/>
      <c r="CZ13" s="685">
        <v>20</v>
      </c>
      <c r="DA13" s="685"/>
      <c r="DB13" s="685"/>
      <c r="DC13" s="685"/>
      <c r="DD13" s="631">
        <v>2201686</v>
      </c>
      <c r="DE13" s="626"/>
      <c r="DF13" s="626"/>
      <c r="DG13" s="626"/>
      <c r="DH13" s="626"/>
      <c r="DI13" s="626"/>
      <c r="DJ13" s="626"/>
      <c r="DK13" s="626"/>
      <c r="DL13" s="626"/>
      <c r="DM13" s="626"/>
      <c r="DN13" s="626"/>
      <c r="DO13" s="626"/>
      <c r="DP13" s="627"/>
      <c r="DQ13" s="631">
        <v>1352776</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176</v>
      </c>
      <c r="S14" s="626"/>
      <c r="T14" s="626"/>
      <c r="U14" s="626"/>
      <c r="V14" s="626"/>
      <c r="W14" s="626"/>
      <c r="X14" s="626"/>
      <c r="Y14" s="627"/>
      <c r="Z14" s="685" t="s">
        <v>176</v>
      </c>
      <c r="AA14" s="685"/>
      <c r="AB14" s="685"/>
      <c r="AC14" s="685"/>
      <c r="AD14" s="686" t="s">
        <v>130</v>
      </c>
      <c r="AE14" s="686"/>
      <c r="AF14" s="686"/>
      <c r="AG14" s="686"/>
      <c r="AH14" s="686"/>
      <c r="AI14" s="686"/>
      <c r="AJ14" s="686"/>
      <c r="AK14" s="686"/>
      <c r="AL14" s="628" t="s">
        <v>130</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96568</v>
      </c>
      <c r="BH14" s="626"/>
      <c r="BI14" s="626"/>
      <c r="BJ14" s="626"/>
      <c r="BK14" s="626"/>
      <c r="BL14" s="626"/>
      <c r="BM14" s="626"/>
      <c r="BN14" s="627"/>
      <c r="BO14" s="685">
        <v>2</v>
      </c>
      <c r="BP14" s="685"/>
      <c r="BQ14" s="685"/>
      <c r="BR14" s="685"/>
      <c r="BS14" s="631" t="s">
        <v>176</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590246</v>
      </c>
      <c r="CS14" s="626"/>
      <c r="CT14" s="626"/>
      <c r="CU14" s="626"/>
      <c r="CV14" s="626"/>
      <c r="CW14" s="626"/>
      <c r="CX14" s="626"/>
      <c r="CY14" s="627"/>
      <c r="CZ14" s="685">
        <v>3.5</v>
      </c>
      <c r="DA14" s="685"/>
      <c r="DB14" s="685"/>
      <c r="DC14" s="685"/>
      <c r="DD14" s="631">
        <v>37988</v>
      </c>
      <c r="DE14" s="626"/>
      <c r="DF14" s="626"/>
      <c r="DG14" s="626"/>
      <c r="DH14" s="626"/>
      <c r="DI14" s="626"/>
      <c r="DJ14" s="626"/>
      <c r="DK14" s="626"/>
      <c r="DL14" s="626"/>
      <c r="DM14" s="626"/>
      <c r="DN14" s="626"/>
      <c r="DO14" s="626"/>
      <c r="DP14" s="627"/>
      <c r="DQ14" s="631">
        <v>535570</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54525</v>
      </c>
      <c r="S15" s="626"/>
      <c r="T15" s="626"/>
      <c r="U15" s="626"/>
      <c r="V15" s="626"/>
      <c r="W15" s="626"/>
      <c r="X15" s="626"/>
      <c r="Y15" s="627"/>
      <c r="Z15" s="685">
        <v>0.3</v>
      </c>
      <c r="AA15" s="685"/>
      <c r="AB15" s="685"/>
      <c r="AC15" s="685"/>
      <c r="AD15" s="686">
        <v>54525</v>
      </c>
      <c r="AE15" s="686"/>
      <c r="AF15" s="686"/>
      <c r="AG15" s="686"/>
      <c r="AH15" s="686"/>
      <c r="AI15" s="686"/>
      <c r="AJ15" s="686"/>
      <c r="AK15" s="686"/>
      <c r="AL15" s="628">
        <v>0.7</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180762</v>
      </c>
      <c r="BH15" s="626"/>
      <c r="BI15" s="626"/>
      <c r="BJ15" s="626"/>
      <c r="BK15" s="626"/>
      <c r="BL15" s="626"/>
      <c r="BM15" s="626"/>
      <c r="BN15" s="627"/>
      <c r="BO15" s="685">
        <v>3.8</v>
      </c>
      <c r="BP15" s="685"/>
      <c r="BQ15" s="685"/>
      <c r="BR15" s="685"/>
      <c r="BS15" s="631" t="s">
        <v>130</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1734827</v>
      </c>
      <c r="CS15" s="626"/>
      <c r="CT15" s="626"/>
      <c r="CU15" s="626"/>
      <c r="CV15" s="626"/>
      <c r="CW15" s="626"/>
      <c r="CX15" s="626"/>
      <c r="CY15" s="627"/>
      <c r="CZ15" s="685">
        <v>10.3</v>
      </c>
      <c r="DA15" s="685"/>
      <c r="DB15" s="685"/>
      <c r="DC15" s="685"/>
      <c r="DD15" s="631">
        <v>631298</v>
      </c>
      <c r="DE15" s="626"/>
      <c r="DF15" s="626"/>
      <c r="DG15" s="626"/>
      <c r="DH15" s="626"/>
      <c r="DI15" s="626"/>
      <c r="DJ15" s="626"/>
      <c r="DK15" s="626"/>
      <c r="DL15" s="626"/>
      <c r="DM15" s="626"/>
      <c r="DN15" s="626"/>
      <c r="DO15" s="626"/>
      <c r="DP15" s="627"/>
      <c r="DQ15" s="631">
        <v>1119800</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130</v>
      </c>
      <c r="AA16" s="685"/>
      <c r="AB16" s="685"/>
      <c r="AC16" s="685"/>
      <c r="AD16" s="686" t="s">
        <v>176</v>
      </c>
      <c r="AE16" s="686"/>
      <c r="AF16" s="686"/>
      <c r="AG16" s="686"/>
      <c r="AH16" s="686"/>
      <c r="AI16" s="686"/>
      <c r="AJ16" s="686"/>
      <c r="AK16" s="686"/>
      <c r="AL16" s="628" t="s">
        <v>130</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v>100</v>
      </c>
      <c r="BH16" s="626"/>
      <c r="BI16" s="626"/>
      <c r="BJ16" s="626"/>
      <c r="BK16" s="626"/>
      <c r="BL16" s="626"/>
      <c r="BM16" s="626"/>
      <c r="BN16" s="627"/>
      <c r="BO16" s="685">
        <v>0</v>
      </c>
      <c r="BP16" s="685"/>
      <c r="BQ16" s="685"/>
      <c r="BR16" s="685"/>
      <c r="BS16" s="631" t="s">
        <v>130</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102580</v>
      </c>
      <c r="CS16" s="626"/>
      <c r="CT16" s="626"/>
      <c r="CU16" s="626"/>
      <c r="CV16" s="626"/>
      <c r="CW16" s="626"/>
      <c r="CX16" s="626"/>
      <c r="CY16" s="627"/>
      <c r="CZ16" s="685">
        <v>0.6</v>
      </c>
      <c r="DA16" s="685"/>
      <c r="DB16" s="685"/>
      <c r="DC16" s="685"/>
      <c r="DD16" s="631" t="s">
        <v>130</v>
      </c>
      <c r="DE16" s="626"/>
      <c r="DF16" s="626"/>
      <c r="DG16" s="626"/>
      <c r="DH16" s="626"/>
      <c r="DI16" s="626"/>
      <c r="DJ16" s="626"/>
      <c r="DK16" s="626"/>
      <c r="DL16" s="626"/>
      <c r="DM16" s="626"/>
      <c r="DN16" s="626"/>
      <c r="DO16" s="626"/>
      <c r="DP16" s="627"/>
      <c r="DQ16" s="631">
        <v>15312</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13041</v>
      </c>
      <c r="S17" s="626"/>
      <c r="T17" s="626"/>
      <c r="U17" s="626"/>
      <c r="V17" s="626"/>
      <c r="W17" s="626"/>
      <c r="X17" s="626"/>
      <c r="Y17" s="627"/>
      <c r="Z17" s="685">
        <v>0.1</v>
      </c>
      <c r="AA17" s="685"/>
      <c r="AB17" s="685"/>
      <c r="AC17" s="685"/>
      <c r="AD17" s="686">
        <v>13041</v>
      </c>
      <c r="AE17" s="686"/>
      <c r="AF17" s="686"/>
      <c r="AG17" s="686"/>
      <c r="AH17" s="686"/>
      <c r="AI17" s="686"/>
      <c r="AJ17" s="686"/>
      <c r="AK17" s="686"/>
      <c r="AL17" s="628">
        <v>0.2</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130</v>
      </c>
      <c r="BP17" s="685"/>
      <c r="BQ17" s="685"/>
      <c r="BR17" s="685"/>
      <c r="BS17" s="631" t="s">
        <v>130</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1339699</v>
      </c>
      <c r="CS17" s="626"/>
      <c r="CT17" s="626"/>
      <c r="CU17" s="626"/>
      <c r="CV17" s="626"/>
      <c r="CW17" s="626"/>
      <c r="CX17" s="626"/>
      <c r="CY17" s="627"/>
      <c r="CZ17" s="685">
        <v>8</v>
      </c>
      <c r="DA17" s="685"/>
      <c r="DB17" s="685"/>
      <c r="DC17" s="685"/>
      <c r="DD17" s="631" t="s">
        <v>130</v>
      </c>
      <c r="DE17" s="626"/>
      <c r="DF17" s="626"/>
      <c r="DG17" s="626"/>
      <c r="DH17" s="626"/>
      <c r="DI17" s="626"/>
      <c r="DJ17" s="626"/>
      <c r="DK17" s="626"/>
      <c r="DL17" s="626"/>
      <c r="DM17" s="626"/>
      <c r="DN17" s="626"/>
      <c r="DO17" s="626"/>
      <c r="DP17" s="627"/>
      <c r="DQ17" s="631">
        <v>1307598</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3301938</v>
      </c>
      <c r="S18" s="626"/>
      <c r="T18" s="626"/>
      <c r="U18" s="626"/>
      <c r="V18" s="626"/>
      <c r="W18" s="626"/>
      <c r="X18" s="626"/>
      <c r="Y18" s="627"/>
      <c r="Z18" s="685">
        <v>19.5</v>
      </c>
      <c r="AA18" s="685"/>
      <c r="AB18" s="685"/>
      <c r="AC18" s="685"/>
      <c r="AD18" s="686">
        <v>2611887</v>
      </c>
      <c r="AE18" s="686"/>
      <c r="AF18" s="686"/>
      <c r="AG18" s="686"/>
      <c r="AH18" s="686"/>
      <c r="AI18" s="686"/>
      <c r="AJ18" s="686"/>
      <c r="AK18" s="686"/>
      <c r="AL18" s="628">
        <v>31.5</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130</v>
      </c>
      <c r="BP18" s="685"/>
      <c r="BQ18" s="685"/>
      <c r="BR18" s="685"/>
      <c r="BS18" s="631" t="s">
        <v>130</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176</v>
      </c>
      <c r="CS18" s="626"/>
      <c r="CT18" s="626"/>
      <c r="CU18" s="626"/>
      <c r="CV18" s="626"/>
      <c r="CW18" s="626"/>
      <c r="CX18" s="626"/>
      <c r="CY18" s="627"/>
      <c r="CZ18" s="685" t="s">
        <v>130</v>
      </c>
      <c r="DA18" s="685"/>
      <c r="DB18" s="685"/>
      <c r="DC18" s="685"/>
      <c r="DD18" s="631" t="s">
        <v>130</v>
      </c>
      <c r="DE18" s="626"/>
      <c r="DF18" s="626"/>
      <c r="DG18" s="626"/>
      <c r="DH18" s="626"/>
      <c r="DI18" s="626"/>
      <c r="DJ18" s="626"/>
      <c r="DK18" s="626"/>
      <c r="DL18" s="626"/>
      <c r="DM18" s="626"/>
      <c r="DN18" s="626"/>
      <c r="DO18" s="626"/>
      <c r="DP18" s="627"/>
      <c r="DQ18" s="631" t="s">
        <v>130</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2611887</v>
      </c>
      <c r="S19" s="626"/>
      <c r="T19" s="626"/>
      <c r="U19" s="626"/>
      <c r="V19" s="626"/>
      <c r="W19" s="626"/>
      <c r="X19" s="626"/>
      <c r="Y19" s="627"/>
      <c r="Z19" s="685">
        <v>15.4</v>
      </c>
      <c r="AA19" s="685"/>
      <c r="AB19" s="685"/>
      <c r="AC19" s="685"/>
      <c r="AD19" s="686">
        <v>2611887</v>
      </c>
      <c r="AE19" s="686"/>
      <c r="AF19" s="686"/>
      <c r="AG19" s="686"/>
      <c r="AH19" s="686"/>
      <c r="AI19" s="686"/>
      <c r="AJ19" s="686"/>
      <c r="AK19" s="686"/>
      <c r="AL19" s="628">
        <v>31.5</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1005</v>
      </c>
      <c r="BH19" s="626"/>
      <c r="BI19" s="626"/>
      <c r="BJ19" s="626"/>
      <c r="BK19" s="626"/>
      <c r="BL19" s="626"/>
      <c r="BM19" s="626"/>
      <c r="BN19" s="627"/>
      <c r="BO19" s="685">
        <v>0</v>
      </c>
      <c r="BP19" s="685"/>
      <c r="BQ19" s="685"/>
      <c r="BR19" s="685"/>
      <c r="BS19" s="631" t="s">
        <v>130</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176</v>
      </c>
      <c r="CS19" s="626"/>
      <c r="CT19" s="626"/>
      <c r="CU19" s="626"/>
      <c r="CV19" s="626"/>
      <c r="CW19" s="626"/>
      <c r="CX19" s="626"/>
      <c r="CY19" s="627"/>
      <c r="CZ19" s="685" t="s">
        <v>176</v>
      </c>
      <c r="DA19" s="685"/>
      <c r="DB19" s="685"/>
      <c r="DC19" s="685"/>
      <c r="DD19" s="631" t="s">
        <v>130</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690051</v>
      </c>
      <c r="S20" s="626"/>
      <c r="T20" s="626"/>
      <c r="U20" s="626"/>
      <c r="V20" s="626"/>
      <c r="W20" s="626"/>
      <c r="X20" s="626"/>
      <c r="Y20" s="627"/>
      <c r="Z20" s="685">
        <v>4.0999999999999996</v>
      </c>
      <c r="AA20" s="685"/>
      <c r="AB20" s="685"/>
      <c r="AC20" s="685"/>
      <c r="AD20" s="686" t="s">
        <v>130</v>
      </c>
      <c r="AE20" s="686"/>
      <c r="AF20" s="686"/>
      <c r="AG20" s="686"/>
      <c r="AH20" s="686"/>
      <c r="AI20" s="686"/>
      <c r="AJ20" s="686"/>
      <c r="AK20" s="686"/>
      <c r="AL20" s="628" t="s">
        <v>130</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1005</v>
      </c>
      <c r="BH20" s="626"/>
      <c r="BI20" s="626"/>
      <c r="BJ20" s="626"/>
      <c r="BK20" s="626"/>
      <c r="BL20" s="626"/>
      <c r="BM20" s="626"/>
      <c r="BN20" s="627"/>
      <c r="BO20" s="685">
        <v>0</v>
      </c>
      <c r="BP20" s="685"/>
      <c r="BQ20" s="685"/>
      <c r="BR20" s="685"/>
      <c r="BS20" s="631" t="s">
        <v>176</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16792005</v>
      </c>
      <c r="CS20" s="626"/>
      <c r="CT20" s="626"/>
      <c r="CU20" s="626"/>
      <c r="CV20" s="626"/>
      <c r="CW20" s="626"/>
      <c r="CX20" s="626"/>
      <c r="CY20" s="627"/>
      <c r="CZ20" s="685">
        <v>100</v>
      </c>
      <c r="DA20" s="685"/>
      <c r="DB20" s="685"/>
      <c r="DC20" s="685"/>
      <c r="DD20" s="631">
        <v>4302046</v>
      </c>
      <c r="DE20" s="626"/>
      <c r="DF20" s="626"/>
      <c r="DG20" s="626"/>
      <c r="DH20" s="626"/>
      <c r="DI20" s="626"/>
      <c r="DJ20" s="626"/>
      <c r="DK20" s="626"/>
      <c r="DL20" s="626"/>
      <c r="DM20" s="626"/>
      <c r="DN20" s="626"/>
      <c r="DO20" s="626"/>
      <c r="DP20" s="627"/>
      <c r="DQ20" s="631">
        <v>9967982</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130</v>
      </c>
      <c r="S21" s="626"/>
      <c r="T21" s="626"/>
      <c r="U21" s="626"/>
      <c r="V21" s="626"/>
      <c r="W21" s="626"/>
      <c r="X21" s="626"/>
      <c r="Y21" s="627"/>
      <c r="Z21" s="685" t="s">
        <v>130</v>
      </c>
      <c r="AA21" s="685"/>
      <c r="AB21" s="685"/>
      <c r="AC21" s="685"/>
      <c r="AD21" s="686" t="s">
        <v>130</v>
      </c>
      <c r="AE21" s="686"/>
      <c r="AF21" s="686"/>
      <c r="AG21" s="686"/>
      <c r="AH21" s="686"/>
      <c r="AI21" s="686"/>
      <c r="AJ21" s="686"/>
      <c r="AK21" s="686"/>
      <c r="AL21" s="628" t="s">
        <v>130</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1005</v>
      </c>
      <c r="BH21" s="626"/>
      <c r="BI21" s="626"/>
      <c r="BJ21" s="626"/>
      <c r="BK21" s="626"/>
      <c r="BL21" s="626"/>
      <c r="BM21" s="626"/>
      <c r="BN21" s="627"/>
      <c r="BO21" s="685">
        <v>0</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8937023</v>
      </c>
      <c r="S22" s="626"/>
      <c r="T22" s="626"/>
      <c r="U22" s="626"/>
      <c r="V22" s="626"/>
      <c r="W22" s="626"/>
      <c r="X22" s="626"/>
      <c r="Y22" s="627"/>
      <c r="Z22" s="685">
        <v>52.9</v>
      </c>
      <c r="AA22" s="685"/>
      <c r="AB22" s="685"/>
      <c r="AC22" s="685"/>
      <c r="AD22" s="686">
        <v>8246972</v>
      </c>
      <c r="AE22" s="686"/>
      <c r="AF22" s="686"/>
      <c r="AG22" s="686"/>
      <c r="AH22" s="686"/>
      <c r="AI22" s="686"/>
      <c r="AJ22" s="686"/>
      <c r="AK22" s="686"/>
      <c r="AL22" s="628">
        <v>99.6</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130</v>
      </c>
      <c r="BH22" s="626"/>
      <c r="BI22" s="626"/>
      <c r="BJ22" s="626"/>
      <c r="BK22" s="626"/>
      <c r="BL22" s="626"/>
      <c r="BM22" s="626"/>
      <c r="BN22" s="627"/>
      <c r="BO22" s="685" t="s">
        <v>130</v>
      </c>
      <c r="BP22" s="685"/>
      <c r="BQ22" s="685"/>
      <c r="BR22" s="685"/>
      <c r="BS22" s="631" t="s">
        <v>130</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4280</v>
      </c>
      <c r="S23" s="626"/>
      <c r="T23" s="626"/>
      <c r="U23" s="626"/>
      <c r="V23" s="626"/>
      <c r="W23" s="626"/>
      <c r="X23" s="626"/>
      <c r="Y23" s="627"/>
      <c r="Z23" s="685">
        <v>0</v>
      </c>
      <c r="AA23" s="685"/>
      <c r="AB23" s="685"/>
      <c r="AC23" s="685"/>
      <c r="AD23" s="686">
        <v>4280</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130</v>
      </c>
      <c r="BH23" s="626"/>
      <c r="BI23" s="626"/>
      <c r="BJ23" s="626"/>
      <c r="BK23" s="626"/>
      <c r="BL23" s="626"/>
      <c r="BM23" s="626"/>
      <c r="BN23" s="627"/>
      <c r="BO23" s="685" t="s">
        <v>130</v>
      </c>
      <c r="BP23" s="685"/>
      <c r="BQ23" s="685"/>
      <c r="BR23" s="685"/>
      <c r="BS23" s="631" t="s">
        <v>130</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4556</v>
      </c>
      <c r="S24" s="626"/>
      <c r="T24" s="626"/>
      <c r="U24" s="626"/>
      <c r="V24" s="626"/>
      <c r="W24" s="626"/>
      <c r="X24" s="626"/>
      <c r="Y24" s="627"/>
      <c r="Z24" s="685">
        <v>0</v>
      </c>
      <c r="AA24" s="685"/>
      <c r="AB24" s="685"/>
      <c r="AC24" s="685"/>
      <c r="AD24" s="686" t="s">
        <v>130</v>
      </c>
      <c r="AE24" s="686"/>
      <c r="AF24" s="686"/>
      <c r="AG24" s="686"/>
      <c r="AH24" s="686"/>
      <c r="AI24" s="686"/>
      <c r="AJ24" s="686"/>
      <c r="AK24" s="686"/>
      <c r="AL24" s="628" t="s">
        <v>289</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176</v>
      </c>
      <c r="BP24" s="685"/>
      <c r="BQ24" s="685"/>
      <c r="BR24" s="685"/>
      <c r="BS24" s="631" t="s">
        <v>130</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5325808</v>
      </c>
      <c r="CS24" s="689"/>
      <c r="CT24" s="689"/>
      <c r="CU24" s="689"/>
      <c r="CV24" s="689"/>
      <c r="CW24" s="689"/>
      <c r="CX24" s="689"/>
      <c r="CY24" s="735"/>
      <c r="CZ24" s="736">
        <v>31.7</v>
      </c>
      <c r="DA24" s="705"/>
      <c r="DB24" s="705"/>
      <c r="DC24" s="739"/>
      <c r="DD24" s="734">
        <v>3818502</v>
      </c>
      <c r="DE24" s="689"/>
      <c r="DF24" s="689"/>
      <c r="DG24" s="689"/>
      <c r="DH24" s="689"/>
      <c r="DI24" s="689"/>
      <c r="DJ24" s="689"/>
      <c r="DK24" s="735"/>
      <c r="DL24" s="734">
        <v>3583636</v>
      </c>
      <c r="DM24" s="689"/>
      <c r="DN24" s="689"/>
      <c r="DO24" s="689"/>
      <c r="DP24" s="689"/>
      <c r="DQ24" s="689"/>
      <c r="DR24" s="689"/>
      <c r="DS24" s="689"/>
      <c r="DT24" s="689"/>
      <c r="DU24" s="689"/>
      <c r="DV24" s="735"/>
      <c r="DW24" s="736">
        <v>40.799999999999997</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215444</v>
      </c>
      <c r="S25" s="626"/>
      <c r="T25" s="626"/>
      <c r="U25" s="626"/>
      <c r="V25" s="626"/>
      <c r="W25" s="626"/>
      <c r="X25" s="626"/>
      <c r="Y25" s="627"/>
      <c r="Z25" s="685">
        <v>1.3</v>
      </c>
      <c r="AA25" s="685"/>
      <c r="AB25" s="685"/>
      <c r="AC25" s="685"/>
      <c r="AD25" s="686">
        <v>14545</v>
      </c>
      <c r="AE25" s="686"/>
      <c r="AF25" s="686"/>
      <c r="AG25" s="686"/>
      <c r="AH25" s="686"/>
      <c r="AI25" s="686"/>
      <c r="AJ25" s="686"/>
      <c r="AK25" s="686"/>
      <c r="AL25" s="628">
        <v>0.2</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130</v>
      </c>
      <c r="BP25" s="685"/>
      <c r="BQ25" s="685"/>
      <c r="BR25" s="685"/>
      <c r="BS25" s="631" t="s">
        <v>130</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1934333</v>
      </c>
      <c r="CS25" s="624"/>
      <c r="CT25" s="624"/>
      <c r="CU25" s="624"/>
      <c r="CV25" s="624"/>
      <c r="CW25" s="624"/>
      <c r="CX25" s="624"/>
      <c r="CY25" s="625"/>
      <c r="CZ25" s="628">
        <v>11.5</v>
      </c>
      <c r="DA25" s="657"/>
      <c r="DB25" s="657"/>
      <c r="DC25" s="658"/>
      <c r="DD25" s="631">
        <v>1749479</v>
      </c>
      <c r="DE25" s="624"/>
      <c r="DF25" s="624"/>
      <c r="DG25" s="624"/>
      <c r="DH25" s="624"/>
      <c r="DI25" s="624"/>
      <c r="DJ25" s="624"/>
      <c r="DK25" s="625"/>
      <c r="DL25" s="631">
        <v>1515718</v>
      </c>
      <c r="DM25" s="624"/>
      <c r="DN25" s="624"/>
      <c r="DO25" s="624"/>
      <c r="DP25" s="624"/>
      <c r="DQ25" s="624"/>
      <c r="DR25" s="624"/>
      <c r="DS25" s="624"/>
      <c r="DT25" s="624"/>
      <c r="DU25" s="624"/>
      <c r="DV25" s="625"/>
      <c r="DW25" s="628">
        <v>17.3</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69621</v>
      </c>
      <c r="S26" s="626"/>
      <c r="T26" s="626"/>
      <c r="U26" s="626"/>
      <c r="V26" s="626"/>
      <c r="W26" s="626"/>
      <c r="X26" s="626"/>
      <c r="Y26" s="627"/>
      <c r="Z26" s="685">
        <v>0.4</v>
      </c>
      <c r="AA26" s="685"/>
      <c r="AB26" s="685"/>
      <c r="AC26" s="685"/>
      <c r="AD26" s="686" t="s">
        <v>130</v>
      </c>
      <c r="AE26" s="686"/>
      <c r="AF26" s="686"/>
      <c r="AG26" s="686"/>
      <c r="AH26" s="686"/>
      <c r="AI26" s="686"/>
      <c r="AJ26" s="686"/>
      <c r="AK26" s="686"/>
      <c r="AL26" s="628" t="s">
        <v>289</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130</v>
      </c>
      <c r="BP26" s="685"/>
      <c r="BQ26" s="685"/>
      <c r="BR26" s="685"/>
      <c r="BS26" s="631" t="s">
        <v>176</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1214593</v>
      </c>
      <c r="CS26" s="626"/>
      <c r="CT26" s="626"/>
      <c r="CU26" s="626"/>
      <c r="CV26" s="626"/>
      <c r="CW26" s="626"/>
      <c r="CX26" s="626"/>
      <c r="CY26" s="627"/>
      <c r="CZ26" s="628">
        <v>7.2</v>
      </c>
      <c r="DA26" s="657"/>
      <c r="DB26" s="657"/>
      <c r="DC26" s="658"/>
      <c r="DD26" s="631">
        <v>1043191</v>
      </c>
      <c r="DE26" s="626"/>
      <c r="DF26" s="626"/>
      <c r="DG26" s="626"/>
      <c r="DH26" s="626"/>
      <c r="DI26" s="626"/>
      <c r="DJ26" s="626"/>
      <c r="DK26" s="627"/>
      <c r="DL26" s="631" t="s">
        <v>130</v>
      </c>
      <c r="DM26" s="626"/>
      <c r="DN26" s="626"/>
      <c r="DO26" s="626"/>
      <c r="DP26" s="626"/>
      <c r="DQ26" s="626"/>
      <c r="DR26" s="626"/>
      <c r="DS26" s="626"/>
      <c r="DT26" s="626"/>
      <c r="DU26" s="626"/>
      <c r="DV26" s="627"/>
      <c r="DW26" s="628" t="s">
        <v>130</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2104299</v>
      </c>
      <c r="S27" s="626"/>
      <c r="T27" s="626"/>
      <c r="U27" s="626"/>
      <c r="V27" s="626"/>
      <c r="W27" s="626"/>
      <c r="X27" s="626"/>
      <c r="Y27" s="627"/>
      <c r="Z27" s="685">
        <v>12.4</v>
      </c>
      <c r="AA27" s="685"/>
      <c r="AB27" s="685"/>
      <c r="AC27" s="685"/>
      <c r="AD27" s="686" t="s">
        <v>130</v>
      </c>
      <c r="AE27" s="686"/>
      <c r="AF27" s="686"/>
      <c r="AG27" s="686"/>
      <c r="AH27" s="686"/>
      <c r="AI27" s="686"/>
      <c r="AJ27" s="686"/>
      <c r="AK27" s="686"/>
      <c r="AL27" s="628" t="s">
        <v>130</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4728395</v>
      </c>
      <c r="BH27" s="626"/>
      <c r="BI27" s="626"/>
      <c r="BJ27" s="626"/>
      <c r="BK27" s="626"/>
      <c r="BL27" s="626"/>
      <c r="BM27" s="626"/>
      <c r="BN27" s="627"/>
      <c r="BO27" s="685">
        <v>100</v>
      </c>
      <c r="BP27" s="685"/>
      <c r="BQ27" s="685"/>
      <c r="BR27" s="685"/>
      <c r="BS27" s="631">
        <v>325105</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2051776</v>
      </c>
      <c r="CS27" s="624"/>
      <c r="CT27" s="624"/>
      <c r="CU27" s="624"/>
      <c r="CV27" s="624"/>
      <c r="CW27" s="624"/>
      <c r="CX27" s="624"/>
      <c r="CY27" s="625"/>
      <c r="CZ27" s="628">
        <v>12.2</v>
      </c>
      <c r="DA27" s="657"/>
      <c r="DB27" s="657"/>
      <c r="DC27" s="658"/>
      <c r="DD27" s="631">
        <v>761425</v>
      </c>
      <c r="DE27" s="624"/>
      <c r="DF27" s="624"/>
      <c r="DG27" s="624"/>
      <c r="DH27" s="624"/>
      <c r="DI27" s="624"/>
      <c r="DJ27" s="624"/>
      <c r="DK27" s="625"/>
      <c r="DL27" s="631">
        <v>760320</v>
      </c>
      <c r="DM27" s="624"/>
      <c r="DN27" s="624"/>
      <c r="DO27" s="624"/>
      <c r="DP27" s="624"/>
      <c r="DQ27" s="624"/>
      <c r="DR27" s="624"/>
      <c r="DS27" s="624"/>
      <c r="DT27" s="624"/>
      <c r="DU27" s="624"/>
      <c r="DV27" s="625"/>
      <c r="DW27" s="628">
        <v>8.6999999999999993</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176</v>
      </c>
      <c r="AA28" s="685"/>
      <c r="AB28" s="685"/>
      <c r="AC28" s="685"/>
      <c r="AD28" s="686" t="s">
        <v>130</v>
      </c>
      <c r="AE28" s="686"/>
      <c r="AF28" s="686"/>
      <c r="AG28" s="686"/>
      <c r="AH28" s="686"/>
      <c r="AI28" s="686"/>
      <c r="AJ28" s="686"/>
      <c r="AK28" s="686"/>
      <c r="AL28" s="628" t="s">
        <v>130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1339699</v>
      </c>
      <c r="CS28" s="626"/>
      <c r="CT28" s="626"/>
      <c r="CU28" s="626"/>
      <c r="CV28" s="626"/>
      <c r="CW28" s="626"/>
      <c r="CX28" s="626"/>
      <c r="CY28" s="627"/>
      <c r="CZ28" s="628">
        <v>8</v>
      </c>
      <c r="DA28" s="657"/>
      <c r="DB28" s="657"/>
      <c r="DC28" s="658"/>
      <c r="DD28" s="631">
        <v>1307598</v>
      </c>
      <c r="DE28" s="626"/>
      <c r="DF28" s="626"/>
      <c r="DG28" s="626"/>
      <c r="DH28" s="626"/>
      <c r="DI28" s="626"/>
      <c r="DJ28" s="626"/>
      <c r="DK28" s="627"/>
      <c r="DL28" s="631">
        <v>1307598</v>
      </c>
      <c r="DM28" s="626"/>
      <c r="DN28" s="626"/>
      <c r="DO28" s="626"/>
      <c r="DP28" s="626"/>
      <c r="DQ28" s="626"/>
      <c r="DR28" s="626"/>
      <c r="DS28" s="626"/>
      <c r="DT28" s="626"/>
      <c r="DU28" s="626"/>
      <c r="DV28" s="627"/>
      <c r="DW28" s="628">
        <v>14.9</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936027</v>
      </c>
      <c r="S29" s="626"/>
      <c r="T29" s="626"/>
      <c r="U29" s="626"/>
      <c r="V29" s="626"/>
      <c r="W29" s="626"/>
      <c r="X29" s="626"/>
      <c r="Y29" s="627"/>
      <c r="Z29" s="685">
        <v>5.5</v>
      </c>
      <c r="AA29" s="685"/>
      <c r="AB29" s="685"/>
      <c r="AC29" s="685"/>
      <c r="AD29" s="686" t="s">
        <v>130</v>
      </c>
      <c r="AE29" s="686"/>
      <c r="AF29" s="686"/>
      <c r="AG29" s="686"/>
      <c r="AH29" s="686"/>
      <c r="AI29" s="686"/>
      <c r="AJ29" s="686"/>
      <c r="AK29" s="686"/>
      <c r="AL29" s="628" t="s">
        <v>130</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1337910</v>
      </c>
      <c r="CS29" s="624"/>
      <c r="CT29" s="624"/>
      <c r="CU29" s="624"/>
      <c r="CV29" s="624"/>
      <c r="CW29" s="624"/>
      <c r="CX29" s="624"/>
      <c r="CY29" s="625"/>
      <c r="CZ29" s="628">
        <v>8</v>
      </c>
      <c r="DA29" s="657"/>
      <c r="DB29" s="657"/>
      <c r="DC29" s="658"/>
      <c r="DD29" s="631">
        <v>1305809</v>
      </c>
      <c r="DE29" s="624"/>
      <c r="DF29" s="624"/>
      <c r="DG29" s="624"/>
      <c r="DH29" s="624"/>
      <c r="DI29" s="624"/>
      <c r="DJ29" s="624"/>
      <c r="DK29" s="625"/>
      <c r="DL29" s="631">
        <v>1305809</v>
      </c>
      <c r="DM29" s="624"/>
      <c r="DN29" s="624"/>
      <c r="DO29" s="624"/>
      <c r="DP29" s="624"/>
      <c r="DQ29" s="624"/>
      <c r="DR29" s="624"/>
      <c r="DS29" s="624"/>
      <c r="DT29" s="624"/>
      <c r="DU29" s="624"/>
      <c r="DV29" s="625"/>
      <c r="DW29" s="628">
        <v>14.9</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115479</v>
      </c>
      <c r="S30" s="626"/>
      <c r="T30" s="626"/>
      <c r="U30" s="626"/>
      <c r="V30" s="626"/>
      <c r="W30" s="626"/>
      <c r="X30" s="626"/>
      <c r="Y30" s="627"/>
      <c r="Z30" s="685">
        <v>0.7</v>
      </c>
      <c r="AA30" s="685"/>
      <c r="AB30" s="685"/>
      <c r="AC30" s="685"/>
      <c r="AD30" s="686" t="s">
        <v>130</v>
      </c>
      <c r="AE30" s="686"/>
      <c r="AF30" s="686"/>
      <c r="AG30" s="686"/>
      <c r="AH30" s="686"/>
      <c r="AI30" s="686"/>
      <c r="AJ30" s="686"/>
      <c r="AK30" s="686"/>
      <c r="AL30" s="628" t="s">
        <v>130</v>
      </c>
      <c r="AM30" s="629"/>
      <c r="AN30" s="629"/>
      <c r="AO30" s="687"/>
      <c r="AP30" s="713" t="s">
        <v>309</v>
      </c>
      <c r="AQ30" s="714"/>
      <c r="AR30" s="714"/>
      <c r="AS30" s="714"/>
      <c r="AT30" s="719" t="s">
        <v>310</v>
      </c>
      <c r="AU30" s="230"/>
      <c r="AV30" s="230"/>
      <c r="AW30" s="230"/>
      <c r="AX30" s="722" t="s">
        <v>188</v>
      </c>
      <c r="AY30" s="723"/>
      <c r="AZ30" s="723"/>
      <c r="BA30" s="723"/>
      <c r="BB30" s="723"/>
      <c r="BC30" s="723"/>
      <c r="BD30" s="723"/>
      <c r="BE30" s="723"/>
      <c r="BF30" s="724"/>
      <c r="BG30" s="703">
        <v>99.4</v>
      </c>
      <c r="BH30" s="704"/>
      <c r="BI30" s="704"/>
      <c r="BJ30" s="704"/>
      <c r="BK30" s="704"/>
      <c r="BL30" s="704"/>
      <c r="BM30" s="705">
        <v>96.7</v>
      </c>
      <c r="BN30" s="704"/>
      <c r="BO30" s="704"/>
      <c r="BP30" s="704"/>
      <c r="BQ30" s="706"/>
      <c r="BR30" s="703">
        <v>99.2</v>
      </c>
      <c r="BS30" s="704"/>
      <c r="BT30" s="704"/>
      <c r="BU30" s="704"/>
      <c r="BV30" s="704"/>
      <c r="BW30" s="704"/>
      <c r="BX30" s="705">
        <v>96.3</v>
      </c>
      <c r="BY30" s="704"/>
      <c r="BZ30" s="704"/>
      <c r="CA30" s="704"/>
      <c r="CB30" s="706"/>
      <c r="CD30" s="709"/>
      <c r="CE30" s="710"/>
      <c r="CF30" s="667" t="s">
        <v>311</v>
      </c>
      <c r="CG30" s="664"/>
      <c r="CH30" s="664"/>
      <c r="CI30" s="664"/>
      <c r="CJ30" s="664"/>
      <c r="CK30" s="664"/>
      <c r="CL30" s="664"/>
      <c r="CM30" s="664"/>
      <c r="CN30" s="664"/>
      <c r="CO30" s="664"/>
      <c r="CP30" s="664"/>
      <c r="CQ30" s="665"/>
      <c r="CR30" s="623">
        <v>1240434</v>
      </c>
      <c r="CS30" s="626"/>
      <c r="CT30" s="626"/>
      <c r="CU30" s="626"/>
      <c r="CV30" s="626"/>
      <c r="CW30" s="626"/>
      <c r="CX30" s="626"/>
      <c r="CY30" s="627"/>
      <c r="CZ30" s="628">
        <v>7.4</v>
      </c>
      <c r="DA30" s="657"/>
      <c r="DB30" s="657"/>
      <c r="DC30" s="658"/>
      <c r="DD30" s="631">
        <v>1208357</v>
      </c>
      <c r="DE30" s="626"/>
      <c r="DF30" s="626"/>
      <c r="DG30" s="626"/>
      <c r="DH30" s="626"/>
      <c r="DI30" s="626"/>
      <c r="DJ30" s="626"/>
      <c r="DK30" s="627"/>
      <c r="DL30" s="631">
        <v>1208357</v>
      </c>
      <c r="DM30" s="626"/>
      <c r="DN30" s="626"/>
      <c r="DO30" s="626"/>
      <c r="DP30" s="626"/>
      <c r="DQ30" s="626"/>
      <c r="DR30" s="626"/>
      <c r="DS30" s="626"/>
      <c r="DT30" s="626"/>
      <c r="DU30" s="626"/>
      <c r="DV30" s="627"/>
      <c r="DW30" s="628">
        <v>13.8</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24975</v>
      </c>
      <c r="S31" s="626"/>
      <c r="T31" s="626"/>
      <c r="U31" s="626"/>
      <c r="V31" s="626"/>
      <c r="W31" s="626"/>
      <c r="X31" s="626"/>
      <c r="Y31" s="627"/>
      <c r="Z31" s="685">
        <v>0.1</v>
      </c>
      <c r="AA31" s="685"/>
      <c r="AB31" s="685"/>
      <c r="AC31" s="685"/>
      <c r="AD31" s="686" t="s">
        <v>130</v>
      </c>
      <c r="AE31" s="686"/>
      <c r="AF31" s="686"/>
      <c r="AG31" s="686"/>
      <c r="AH31" s="686"/>
      <c r="AI31" s="686"/>
      <c r="AJ31" s="686"/>
      <c r="AK31" s="686"/>
      <c r="AL31" s="628" t="s">
        <v>130</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99.6</v>
      </c>
      <c r="BH31" s="624"/>
      <c r="BI31" s="624"/>
      <c r="BJ31" s="624"/>
      <c r="BK31" s="624"/>
      <c r="BL31" s="624"/>
      <c r="BM31" s="629">
        <v>97.4</v>
      </c>
      <c r="BN31" s="702"/>
      <c r="BO31" s="702"/>
      <c r="BP31" s="702"/>
      <c r="BQ31" s="663"/>
      <c r="BR31" s="701">
        <v>99.4</v>
      </c>
      <c r="BS31" s="624"/>
      <c r="BT31" s="624"/>
      <c r="BU31" s="624"/>
      <c r="BV31" s="624"/>
      <c r="BW31" s="624"/>
      <c r="BX31" s="629">
        <v>97</v>
      </c>
      <c r="BY31" s="702"/>
      <c r="BZ31" s="702"/>
      <c r="CA31" s="702"/>
      <c r="CB31" s="663"/>
      <c r="CD31" s="709"/>
      <c r="CE31" s="710"/>
      <c r="CF31" s="667" t="s">
        <v>315</v>
      </c>
      <c r="CG31" s="664"/>
      <c r="CH31" s="664"/>
      <c r="CI31" s="664"/>
      <c r="CJ31" s="664"/>
      <c r="CK31" s="664"/>
      <c r="CL31" s="664"/>
      <c r="CM31" s="664"/>
      <c r="CN31" s="664"/>
      <c r="CO31" s="664"/>
      <c r="CP31" s="664"/>
      <c r="CQ31" s="665"/>
      <c r="CR31" s="623">
        <v>97476</v>
      </c>
      <c r="CS31" s="624"/>
      <c r="CT31" s="624"/>
      <c r="CU31" s="624"/>
      <c r="CV31" s="624"/>
      <c r="CW31" s="624"/>
      <c r="CX31" s="624"/>
      <c r="CY31" s="625"/>
      <c r="CZ31" s="628">
        <v>0.6</v>
      </c>
      <c r="DA31" s="657"/>
      <c r="DB31" s="657"/>
      <c r="DC31" s="658"/>
      <c r="DD31" s="631">
        <v>97452</v>
      </c>
      <c r="DE31" s="624"/>
      <c r="DF31" s="624"/>
      <c r="DG31" s="624"/>
      <c r="DH31" s="624"/>
      <c r="DI31" s="624"/>
      <c r="DJ31" s="624"/>
      <c r="DK31" s="625"/>
      <c r="DL31" s="631">
        <v>97452</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407797</v>
      </c>
      <c r="S32" s="626"/>
      <c r="T32" s="626"/>
      <c r="U32" s="626"/>
      <c r="V32" s="626"/>
      <c r="W32" s="626"/>
      <c r="X32" s="626"/>
      <c r="Y32" s="627"/>
      <c r="Z32" s="685">
        <v>2.4</v>
      </c>
      <c r="AA32" s="685"/>
      <c r="AB32" s="685"/>
      <c r="AC32" s="685"/>
      <c r="AD32" s="686" t="s">
        <v>130</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99.3</v>
      </c>
      <c r="BH32" s="639"/>
      <c r="BI32" s="639"/>
      <c r="BJ32" s="639"/>
      <c r="BK32" s="639"/>
      <c r="BL32" s="639"/>
      <c r="BM32" s="683">
        <v>96</v>
      </c>
      <c r="BN32" s="639"/>
      <c r="BO32" s="639"/>
      <c r="BP32" s="639"/>
      <c r="BQ32" s="676"/>
      <c r="BR32" s="700">
        <v>99.1</v>
      </c>
      <c r="BS32" s="639"/>
      <c r="BT32" s="639"/>
      <c r="BU32" s="639"/>
      <c r="BV32" s="639"/>
      <c r="BW32" s="639"/>
      <c r="BX32" s="683">
        <v>95.6</v>
      </c>
      <c r="BY32" s="639"/>
      <c r="BZ32" s="639"/>
      <c r="CA32" s="639"/>
      <c r="CB32" s="676"/>
      <c r="CD32" s="711"/>
      <c r="CE32" s="712"/>
      <c r="CF32" s="667" t="s">
        <v>318</v>
      </c>
      <c r="CG32" s="664"/>
      <c r="CH32" s="664"/>
      <c r="CI32" s="664"/>
      <c r="CJ32" s="664"/>
      <c r="CK32" s="664"/>
      <c r="CL32" s="664"/>
      <c r="CM32" s="664"/>
      <c r="CN32" s="664"/>
      <c r="CO32" s="664"/>
      <c r="CP32" s="664"/>
      <c r="CQ32" s="665"/>
      <c r="CR32" s="623">
        <v>1789</v>
      </c>
      <c r="CS32" s="626"/>
      <c r="CT32" s="626"/>
      <c r="CU32" s="626"/>
      <c r="CV32" s="626"/>
      <c r="CW32" s="626"/>
      <c r="CX32" s="626"/>
      <c r="CY32" s="627"/>
      <c r="CZ32" s="628">
        <v>0</v>
      </c>
      <c r="DA32" s="657"/>
      <c r="DB32" s="657"/>
      <c r="DC32" s="658"/>
      <c r="DD32" s="631">
        <v>1789</v>
      </c>
      <c r="DE32" s="626"/>
      <c r="DF32" s="626"/>
      <c r="DG32" s="626"/>
      <c r="DH32" s="626"/>
      <c r="DI32" s="626"/>
      <c r="DJ32" s="626"/>
      <c r="DK32" s="627"/>
      <c r="DL32" s="631">
        <v>1789</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253249</v>
      </c>
      <c r="S33" s="626"/>
      <c r="T33" s="626"/>
      <c r="U33" s="626"/>
      <c r="V33" s="626"/>
      <c r="W33" s="626"/>
      <c r="X33" s="626"/>
      <c r="Y33" s="627"/>
      <c r="Z33" s="685">
        <v>1.5</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7061571</v>
      </c>
      <c r="CS33" s="624"/>
      <c r="CT33" s="624"/>
      <c r="CU33" s="624"/>
      <c r="CV33" s="624"/>
      <c r="CW33" s="624"/>
      <c r="CX33" s="624"/>
      <c r="CY33" s="625"/>
      <c r="CZ33" s="628">
        <v>42.1</v>
      </c>
      <c r="DA33" s="657"/>
      <c r="DB33" s="657"/>
      <c r="DC33" s="658"/>
      <c r="DD33" s="631">
        <v>5596745</v>
      </c>
      <c r="DE33" s="624"/>
      <c r="DF33" s="624"/>
      <c r="DG33" s="624"/>
      <c r="DH33" s="624"/>
      <c r="DI33" s="624"/>
      <c r="DJ33" s="624"/>
      <c r="DK33" s="625"/>
      <c r="DL33" s="631">
        <v>4146914</v>
      </c>
      <c r="DM33" s="624"/>
      <c r="DN33" s="624"/>
      <c r="DO33" s="624"/>
      <c r="DP33" s="624"/>
      <c r="DQ33" s="624"/>
      <c r="DR33" s="624"/>
      <c r="DS33" s="624"/>
      <c r="DT33" s="624"/>
      <c r="DU33" s="624"/>
      <c r="DV33" s="625"/>
      <c r="DW33" s="628">
        <v>47.2</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807194</v>
      </c>
      <c r="S34" s="626"/>
      <c r="T34" s="626"/>
      <c r="U34" s="626"/>
      <c r="V34" s="626"/>
      <c r="W34" s="626"/>
      <c r="X34" s="626"/>
      <c r="Y34" s="627"/>
      <c r="Z34" s="685">
        <v>4.8</v>
      </c>
      <c r="AA34" s="685"/>
      <c r="AB34" s="685"/>
      <c r="AC34" s="685"/>
      <c r="AD34" s="686">
        <v>14602</v>
      </c>
      <c r="AE34" s="686"/>
      <c r="AF34" s="686"/>
      <c r="AG34" s="686"/>
      <c r="AH34" s="686"/>
      <c r="AI34" s="686"/>
      <c r="AJ34" s="686"/>
      <c r="AK34" s="686"/>
      <c r="AL34" s="628">
        <v>0.2</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2145276</v>
      </c>
      <c r="CS34" s="626"/>
      <c r="CT34" s="626"/>
      <c r="CU34" s="626"/>
      <c r="CV34" s="626"/>
      <c r="CW34" s="626"/>
      <c r="CX34" s="626"/>
      <c r="CY34" s="627"/>
      <c r="CZ34" s="628">
        <v>12.8</v>
      </c>
      <c r="DA34" s="657"/>
      <c r="DB34" s="657"/>
      <c r="DC34" s="658"/>
      <c r="DD34" s="631">
        <v>1654996</v>
      </c>
      <c r="DE34" s="626"/>
      <c r="DF34" s="626"/>
      <c r="DG34" s="626"/>
      <c r="DH34" s="626"/>
      <c r="DI34" s="626"/>
      <c r="DJ34" s="626"/>
      <c r="DK34" s="627"/>
      <c r="DL34" s="631">
        <v>1473718</v>
      </c>
      <c r="DM34" s="626"/>
      <c r="DN34" s="626"/>
      <c r="DO34" s="626"/>
      <c r="DP34" s="626"/>
      <c r="DQ34" s="626"/>
      <c r="DR34" s="626"/>
      <c r="DS34" s="626"/>
      <c r="DT34" s="626"/>
      <c r="DU34" s="626"/>
      <c r="DV34" s="627"/>
      <c r="DW34" s="628">
        <v>16.8</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3028200</v>
      </c>
      <c r="S35" s="626"/>
      <c r="T35" s="626"/>
      <c r="U35" s="626"/>
      <c r="V35" s="626"/>
      <c r="W35" s="626"/>
      <c r="X35" s="626"/>
      <c r="Y35" s="627"/>
      <c r="Z35" s="685">
        <v>17.899999999999999</v>
      </c>
      <c r="AA35" s="685"/>
      <c r="AB35" s="685"/>
      <c r="AC35" s="685"/>
      <c r="AD35" s="686" t="s">
        <v>130</v>
      </c>
      <c r="AE35" s="686"/>
      <c r="AF35" s="686"/>
      <c r="AG35" s="686"/>
      <c r="AH35" s="686"/>
      <c r="AI35" s="686"/>
      <c r="AJ35" s="686"/>
      <c r="AK35" s="686"/>
      <c r="AL35" s="628" t="s">
        <v>130</v>
      </c>
      <c r="AM35" s="629"/>
      <c r="AN35" s="629"/>
      <c r="AO35" s="687"/>
      <c r="AP35" s="234"/>
      <c r="AQ35" s="691" t="s">
        <v>326</v>
      </c>
      <c r="AR35" s="692"/>
      <c r="AS35" s="692"/>
      <c r="AT35" s="692"/>
      <c r="AU35" s="692"/>
      <c r="AV35" s="692"/>
      <c r="AW35" s="692"/>
      <c r="AX35" s="692"/>
      <c r="AY35" s="693"/>
      <c r="AZ35" s="688">
        <v>2166197</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24727</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246753</v>
      </c>
      <c r="CS35" s="624"/>
      <c r="CT35" s="624"/>
      <c r="CU35" s="624"/>
      <c r="CV35" s="624"/>
      <c r="CW35" s="624"/>
      <c r="CX35" s="624"/>
      <c r="CY35" s="625"/>
      <c r="CZ35" s="628">
        <v>1.5</v>
      </c>
      <c r="DA35" s="657"/>
      <c r="DB35" s="657"/>
      <c r="DC35" s="658"/>
      <c r="DD35" s="631">
        <v>219743</v>
      </c>
      <c r="DE35" s="624"/>
      <c r="DF35" s="624"/>
      <c r="DG35" s="624"/>
      <c r="DH35" s="624"/>
      <c r="DI35" s="624"/>
      <c r="DJ35" s="624"/>
      <c r="DK35" s="625"/>
      <c r="DL35" s="631">
        <v>180205</v>
      </c>
      <c r="DM35" s="624"/>
      <c r="DN35" s="624"/>
      <c r="DO35" s="624"/>
      <c r="DP35" s="624"/>
      <c r="DQ35" s="624"/>
      <c r="DR35" s="624"/>
      <c r="DS35" s="624"/>
      <c r="DT35" s="624"/>
      <c r="DU35" s="624"/>
      <c r="DV35" s="625"/>
      <c r="DW35" s="628">
        <v>2.1</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130</v>
      </c>
      <c r="AA36" s="685"/>
      <c r="AB36" s="685"/>
      <c r="AC36" s="685"/>
      <c r="AD36" s="686" t="s">
        <v>130</v>
      </c>
      <c r="AE36" s="686"/>
      <c r="AF36" s="686"/>
      <c r="AG36" s="686"/>
      <c r="AH36" s="686"/>
      <c r="AI36" s="686"/>
      <c r="AJ36" s="686"/>
      <c r="AK36" s="686"/>
      <c r="AL36" s="628" t="s">
        <v>176</v>
      </c>
      <c r="AM36" s="629"/>
      <c r="AN36" s="629"/>
      <c r="AO36" s="687"/>
      <c r="AQ36" s="660" t="s">
        <v>330</v>
      </c>
      <c r="AR36" s="661"/>
      <c r="AS36" s="661"/>
      <c r="AT36" s="661"/>
      <c r="AU36" s="661"/>
      <c r="AV36" s="661"/>
      <c r="AW36" s="661"/>
      <c r="AX36" s="661"/>
      <c r="AY36" s="662"/>
      <c r="AZ36" s="623">
        <v>878241</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15182</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1994920</v>
      </c>
      <c r="CS36" s="626"/>
      <c r="CT36" s="626"/>
      <c r="CU36" s="626"/>
      <c r="CV36" s="626"/>
      <c r="CW36" s="626"/>
      <c r="CX36" s="626"/>
      <c r="CY36" s="627"/>
      <c r="CZ36" s="628">
        <v>11.9</v>
      </c>
      <c r="DA36" s="657"/>
      <c r="DB36" s="657"/>
      <c r="DC36" s="658"/>
      <c r="DD36" s="631">
        <v>1659053</v>
      </c>
      <c r="DE36" s="626"/>
      <c r="DF36" s="626"/>
      <c r="DG36" s="626"/>
      <c r="DH36" s="626"/>
      <c r="DI36" s="626"/>
      <c r="DJ36" s="626"/>
      <c r="DK36" s="627"/>
      <c r="DL36" s="631">
        <v>837512</v>
      </c>
      <c r="DM36" s="626"/>
      <c r="DN36" s="626"/>
      <c r="DO36" s="626"/>
      <c r="DP36" s="626"/>
      <c r="DQ36" s="626"/>
      <c r="DR36" s="626"/>
      <c r="DS36" s="626"/>
      <c r="DT36" s="626"/>
      <c r="DU36" s="626"/>
      <c r="DV36" s="627"/>
      <c r="DW36" s="628">
        <v>9.5</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506300</v>
      </c>
      <c r="S37" s="626"/>
      <c r="T37" s="626"/>
      <c r="U37" s="626"/>
      <c r="V37" s="626"/>
      <c r="W37" s="626"/>
      <c r="X37" s="626"/>
      <c r="Y37" s="627"/>
      <c r="Z37" s="685">
        <v>3</v>
      </c>
      <c r="AA37" s="685"/>
      <c r="AB37" s="685"/>
      <c r="AC37" s="685"/>
      <c r="AD37" s="686" t="s">
        <v>130</v>
      </c>
      <c r="AE37" s="686"/>
      <c r="AF37" s="686"/>
      <c r="AG37" s="686"/>
      <c r="AH37" s="686"/>
      <c r="AI37" s="686"/>
      <c r="AJ37" s="686"/>
      <c r="AK37" s="686"/>
      <c r="AL37" s="628" t="s">
        <v>130</v>
      </c>
      <c r="AM37" s="629"/>
      <c r="AN37" s="629"/>
      <c r="AO37" s="687"/>
      <c r="AQ37" s="660" t="s">
        <v>334</v>
      </c>
      <c r="AR37" s="661"/>
      <c r="AS37" s="661"/>
      <c r="AT37" s="661"/>
      <c r="AU37" s="661"/>
      <c r="AV37" s="661"/>
      <c r="AW37" s="661"/>
      <c r="AX37" s="661"/>
      <c r="AY37" s="662"/>
      <c r="AZ37" s="623">
        <v>158125</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3709</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662113</v>
      </c>
      <c r="CS37" s="624"/>
      <c r="CT37" s="624"/>
      <c r="CU37" s="624"/>
      <c r="CV37" s="624"/>
      <c r="CW37" s="624"/>
      <c r="CX37" s="624"/>
      <c r="CY37" s="625"/>
      <c r="CZ37" s="628">
        <v>3.9</v>
      </c>
      <c r="DA37" s="657"/>
      <c r="DB37" s="657"/>
      <c r="DC37" s="658"/>
      <c r="DD37" s="631">
        <v>649029</v>
      </c>
      <c r="DE37" s="624"/>
      <c r="DF37" s="624"/>
      <c r="DG37" s="624"/>
      <c r="DH37" s="624"/>
      <c r="DI37" s="624"/>
      <c r="DJ37" s="624"/>
      <c r="DK37" s="625"/>
      <c r="DL37" s="631">
        <v>432718</v>
      </c>
      <c r="DM37" s="624"/>
      <c r="DN37" s="624"/>
      <c r="DO37" s="624"/>
      <c r="DP37" s="624"/>
      <c r="DQ37" s="624"/>
      <c r="DR37" s="624"/>
      <c r="DS37" s="624"/>
      <c r="DT37" s="624"/>
      <c r="DU37" s="624"/>
      <c r="DV37" s="625"/>
      <c r="DW37" s="628">
        <v>4.9000000000000004</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16908144</v>
      </c>
      <c r="S38" s="675"/>
      <c r="T38" s="675"/>
      <c r="U38" s="675"/>
      <c r="V38" s="675"/>
      <c r="W38" s="675"/>
      <c r="X38" s="675"/>
      <c r="Y38" s="680"/>
      <c r="Z38" s="681">
        <v>100</v>
      </c>
      <c r="AA38" s="681"/>
      <c r="AB38" s="681"/>
      <c r="AC38" s="681"/>
      <c r="AD38" s="682">
        <v>8280399</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176</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5818</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2008072</v>
      </c>
      <c r="CS38" s="626"/>
      <c r="CT38" s="626"/>
      <c r="CU38" s="626"/>
      <c r="CV38" s="626"/>
      <c r="CW38" s="626"/>
      <c r="CX38" s="626"/>
      <c r="CY38" s="627"/>
      <c r="CZ38" s="628">
        <v>12</v>
      </c>
      <c r="DA38" s="657"/>
      <c r="DB38" s="657"/>
      <c r="DC38" s="658"/>
      <c r="DD38" s="631">
        <v>1860348</v>
      </c>
      <c r="DE38" s="626"/>
      <c r="DF38" s="626"/>
      <c r="DG38" s="626"/>
      <c r="DH38" s="626"/>
      <c r="DI38" s="626"/>
      <c r="DJ38" s="626"/>
      <c r="DK38" s="627"/>
      <c r="DL38" s="631">
        <v>1655479</v>
      </c>
      <c r="DM38" s="626"/>
      <c r="DN38" s="626"/>
      <c r="DO38" s="626"/>
      <c r="DP38" s="626"/>
      <c r="DQ38" s="626"/>
      <c r="DR38" s="626"/>
      <c r="DS38" s="626"/>
      <c r="DT38" s="626"/>
      <c r="DU38" s="626"/>
      <c r="DV38" s="627"/>
      <c r="DW38" s="628">
        <v>18.8</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289</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100</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155088</v>
      </c>
      <c r="CS39" s="624"/>
      <c r="CT39" s="624"/>
      <c r="CU39" s="624"/>
      <c r="CV39" s="624"/>
      <c r="CW39" s="624"/>
      <c r="CX39" s="624"/>
      <c r="CY39" s="625"/>
      <c r="CZ39" s="628">
        <v>0.9</v>
      </c>
      <c r="DA39" s="657"/>
      <c r="DB39" s="657"/>
      <c r="DC39" s="658"/>
      <c r="DD39" s="631">
        <v>133383</v>
      </c>
      <c r="DE39" s="624"/>
      <c r="DF39" s="624"/>
      <c r="DG39" s="624"/>
      <c r="DH39" s="624"/>
      <c r="DI39" s="624"/>
      <c r="DJ39" s="624"/>
      <c r="DK39" s="625"/>
      <c r="DL39" s="631" t="s">
        <v>176</v>
      </c>
      <c r="DM39" s="624"/>
      <c r="DN39" s="624"/>
      <c r="DO39" s="624"/>
      <c r="DP39" s="624"/>
      <c r="DQ39" s="624"/>
      <c r="DR39" s="624"/>
      <c r="DS39" s="624"/>
      <c r="DT39" s="624"/>
      <c r="DU39" s="624"/>
      <c r="DV39" s="625"/>
      <c r="DW39" s="628" t="s">
        <v>130</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164403</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289</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511462</v>
      </c>
      <c r="CS40" s="626"/>
      <c r="CT40" s="626"/>
      <c r="CU40" s="626"/>
      <c r="CV40" s="626"/>
      <c r="CW40" s="626"/>
      <c r="CX40" s="626"/>
      <c r="CY40" s="627"/>
      <c r="CZ40" s="628">
        <v>3</v>
      </c>
      <c r="DA40" s="657"/>
      <c r="DB40" s="657"/>
      <c r="DC40" s="658"/>
      <c r="DD40" s="631">
        <v>69222</v>
      </c>
      <c r="DE40" s="626"/>
      <c r="DF40" s="626"/>
      <c r="DG40" s="626"/>
      <c r="DH40" s="626"/>
      <c r="DI40" s="626"/>
      <c r="DJ40" s="626"/>
      <c r="DK40" s="627"/>
      <c r="DL40" s="631" t="s">
        <v>176</v>
      </c>
      <c r="DM40" s="626"/>
      <c r="DN40" s="626"/>
      <c r="DO40" s="626"/>
      <c r="DP40" s="626"/>
      <c r="DQ40" s="626"/>
      <c r="DR40" s="626"/>
      <c r="DS40" s="626"/>
      <c r="DT40" s="626"/>
      <c r="DU40" s="626"/>
      <c r="DV40" s="627"/>
      <c r="DW40" s="628" t="s">
        <v>130</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965428</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343</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176</v>
      </c>
      <c r="CS41" s="624"/>
      <c r="CT41" s="624"/>
      <c r="CU41" s="624"/>
      <c r="CV41" s="624"/>
      <c r="CW41" s="624"/>
      <c r="CX41" s="624"/>
      <c r="CY41" s="625"/>
      <c r="CZ41" s="628" t="s">
        <v>289</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4404626</v>
      </c>
      <c r="CS42" s="626"/>
      <c r="CT42" s="626"/>
      <c r="CU42" s="626"/>
      <c r="CV42" s="626"/>
      <c r="CW42" s="626"/>
      <c r="CX42" s="626"/>
      <c r="CY42" s="627"/>
      <c r="CZ42" s="628">
        <v>26.2</v>
      </c>
      <c r="DA42" s="629"/>
      <c r="DB42" s="629"/>
      <c r="DC42" s="630"/>
      <c r="DD42" s="631">
        <v>552735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56950</v>
      </c>
      <c r="CS43" s="624"/>
      <c r="CT43" s="624"/>
      <c r="CU43" s="624"/>
      <c r="CV43" s="624"/>
      <c r="CW43" s="624"/>
      <c r="CX43" s="624"/>
      <c r="CY43" s="625"/>
      <c r="CZ43" s="628">
        <v>0.3</v>
      </c>
      <c r="DA43" s="657"/>
      <c r="DB43" s="657"/>
      <c r="DC43" s="658"/>
      <c r="DD43" s="631">
        <v>56950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306</v>
      </c>
      <c r="CE44" s="652"/>
      <c r="CF44" s="620" t="s">
        <v>356</v>
      </c>
      <c r="CG44" s="621"/>
      <c r="CH44" s="621"/>
      <c r="CI44" s="621"/>
      <c r="CJ44" s="621"/>
      <c r="CK44" s="621"/>
      <c r="CL44" s="621"/>
      <c r="CM44" s="621"/>
      <c r="CN44" s="621"/>
      <c r="CO44" s="621"/>
      <c r="CP44" s="621"/>
      <c r="CQ44" s="622"/>
      <c r="CR44" s="623">
        <v>4302046</v>
      </c>
      <c r="CS44" s="626"/>
      <c r="CT44" s="626"/>
      <c r="CU44" s="626"/>
      <c r="CV44" s="626"/>
      <c r="CW44" s="626"/>
      <c r="CX44" s="626"/>
      <c r="CY44" s="627"/>
      <c r="CZ44" s="628">
        <v>25.6</v>
      </c>
      <c r="DA44" s="629"/>
      <c r="DB44" s="629"/>
      <c r="DC44" s="630"/>
      <c r="DD44" s="631">
        <v>537423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2127744</v>
      </c>
      <c r="CS45" s="624"/>
      <c r="CT45" s="624"/>
      <c r="CU45" s="624"/>
      <c r="CV45" s="624"/>
      <c r="CW45" s="624"/>
      <c r="CX45" s="624"/>
      <c r="CY45" s="625"/>
      <c r="CZ45" s="628">
        <v>12.7</v>
      </c>
      <c r="DA45" s="657"/>
      <c r="DB45" s="657"/>
      <c r="DC45" s="658"/>
      <c r="DD45" s="631">
        <v>114787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1904079</v>
      </c>
      <c r="CS46" s="626"/>
      <c r="CT46" s="626"/>
      <c r="CU46" s="626"/>
      <c r="CV46" s="626"/>
      <c r="CW46" s="626"/>
      <c r="CX46" s="626"/>
      <c r="CY46" s="627"/>
      <c r="CZ46" s="628">
        <v>11.3</v>
      </c>
      <c r="DA46" s="629"/>
      <c r="DB46" s="629"/>
      <c r="DC46" s="630"/>
      <c r="DD46" s="631">
        <v>387858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102580</v>
      </c>
      <c r="CS47" s="624"/>
      <c r="CT47" s="624"/>
      <c r="CU47" s="624"/>
      <c r="CV47" s="624"/>
      <c r="CW47" s="624"/>
      <c r="CX47" s="624"/>
      <c r="CY47" s="625"/>
      <c r="CZ47" s="628">
        <v>0.6</v>
      </c>
      <c r="DA47" s="657"/>
      <c r="DB47" s="657"/>
      <c r="DC47" s="658"/>
      <c r="DD47" s="631">
        <v>15312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176</v>
      </c>
      <c r="CS48" s="626"/>
      <c r="CT48" s="626"/>
      <c r="CU48" s="626"/>
      <c r="CV48" s="626"/>
      <c r="CW48" s="626"/>
      <c r="CX48" s="626"/>
      <c r="CY48" s="627"/>
      <c r="CZ48" s="628" t="s">
        <v>130</v>
      </c>
      <c r="DA48" s="629"/>
      <c r="DB48" s="629"/>
      <c r="DC48" s="630"/>
      <c r="DD48" s="631" t="s">
        <v>176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16792005</v>
      </c>
      <c r="CS49" s="639"/>
      <c r="CT49" s="639"/>
      <c r="CU49" s="639"/>
      <c r="CV49" s="639"/>
      <c r="CW49" s="639"/>
      <c r="CX49" s="639"/>
      <c r="CY49" s="640"/>
      <c r="CZ49" s="641">
        <v>100</v>
      </c>
      <c r="DA49" s="642"/>
      <c r="DB49" s="642"/>
      <c r="DC49" s="643"/>
      <c r="DD49" s="644">
        <v>9967982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GcLxt6X3+qFTXvWEJ5EMLMTpIfYEdmQBcJSWBPTDlwWyLIFft6W6a4qltClratpLrJ8l3eDX3wuxaXGzT6mxQQ==" saltValue="Y4DVBbNxvdixwIxUYAwQ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73" zoomScale="70" zoomScaleNormal="25" zoomScaleSheetLayoutView="70" workbookViewId="0">
      <selection activeCell="BQ103" sqref="BQ103:DZ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16794</v>
      </c>
      <c r="R7" s="1156"/>
      <c r="S7" s="1156"/>
      <c r="T7" s="1156"/>
      <c r="U7" s="1156"/>
      <c r="V7" s="1156">
        <v>16678</v>
      </c>
      <c r="W7" s="1156"/>
      <c r="X7" s="1156"/>
      <c r="Y7" s="1156"/>
      <c r="Z7" s="1156"/>
      <c r="AA7" s="1156">
        <v>116</v>
      </c>
      <c r="AB7" s="1156"/>
      <c r="AC7" s="1156"/>
      <c r="AD7" s="1156"/>
      <c r="AE7" s="1157"/>
      <c r="AF7" s="1158">
        <v>105</v>
      </c>
      <c r="AG7" s="1159"/>
      <c r="AH7" s="1159"/>
      <c r="AI7" s="1159"/>
      <c r="AJ7" s="1160"/>
      <c r="AK7" s="1142">
        <v>408</v>
      </c>
      <c r="AL7" s="1143"/>
      <c r="AM7" s="1143"/>
      <c r="AN7" s="1143"/>
      <c r="AO7" s="1143"/>
      <c r="AP7" s="1143">
        <v>16101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579</v>
      </c>
      <c r="BT7" s="1147"/>
      <c r="BU7" s="1147"/>
      <c r="BV7" s="1147"/>
      <c r="BW7" s="1147"/>
      <c r="BX7" s="1147"/>
      <c r="BY7" s="1147"/>
      <c r="BZ7" s="1147"/>
      <c r="CA7" s="1147"/>
      <c r="CB7" s="1147"/>
      <c r="CC7" s="1147"/>
      <c r="CD7" s="1147"/>
      <c r="CE7" s="1147"/>
      <c r="CF7" s="1147"/>
      <c r="CG7" s="1148"/>
      <c r="CH7" s="1139">
        <v>-3</v>
      </c>
      <c r="CI7" s="1140"/>
      <c r="CJ7" s="1140"/>
      <c r="CK7" s="1140"/>
      <c r="CL7" s="1141"/>
      <c r="CM7" s="1139">
        <v>135</v>
      </c>
      <c r="CN7" s="1140"/>
      <c r="CO7" s="1140"/>
      <c r="CP7" s="1140"/>
      <c r="CQ7" s="1141"/>
      <c r="CR7" s="1139">
        <v>130</v>
      </c>
      <c r="CS7" s="1140"/>
      <c r="CT7" s="1140"/>
      <c r="CU7" s="1140"/>
      <c r="CV7" s="1141"/>
      <c r="CW7" s="1139">
        <v>122</v>
      </c>
      <c r="CX7" s="1140"/>
      <c r="CY7" s="1140"/>
      <c r="CZ7" s="1140"/>
      <c r="DA7" s="1141"/>
      <c r="DB7" s="1139" t="s">
        <v>570</v>
      </c>
      <c r="DC7" s="1140"/>
      <c r="DD7" s="1140"/>
      <c r="DE7" s="1140"/>
      <c r="DF7" s="1141"/>
      <c r="DG7" s="1139" t="s">
        <v>570</v>
      </c>
      <c r="DH7" s="1140"/>
      <c r="DI7" s="1140"/>
      <c r="DJ7" s="1140"/>
      <c r="DK7" s="1141"/>
      <c r="DL7" s="1139" t="s">
        <v>570</v>
      </c>
      <c r="DM7" s="1140"/>
      <c r="DN7" s="1140"/>
      <c r="DO7" s="1140"/>
      <c r="DP7" s="1141"/>
      <c r="DQ7" s="1139" t="s">
        <v>570</v>
      </c>
      <c r="DR7" s="1140"/>
      <c r="DS7" s="1140"/>
      <c r="DT7" s="1140"/>
      <c r="DU7" s="1141"/>
      <c r="DV7" s="1166"/>
      <c r="DW7" s="1167"/>
      <c r="DX7" s="1167"/>
      <c r="DY7" s="1167"/>
      <c r="DZ7" s="1168"/>
      <c r="EA7" s="254"/>
    </row>
    <row r="8" spans="1:131" s="255" customFormat="1" ht="26.25" customHeight="1" x14ac:dyDescent="0.15">
      <c r="A8" s="261">
        <v>2</v>
      </c>
      <c r="B8" s="1082" t="s">
        <v>385</v>
      </c>
      <c r="C8" s="1083"/>
      <c r="D8" s="1083"/>
      <c r="E8" s="1083"/>
      <c r="F8" s="1083"/>
      <c r="G8" s="1083"/>
      <c r="H8" s="1083"/>
      <c r="I8" s="1083"/>
      <c r="J8" s="1083"/>
      <c r="K8" s="1083"/>
      <c r="L8" s="1083"/>
      <c r="M8" s="1083"/>
      <c r="N8" s="1083"/>
      <c r="O8" s="1083"/>
      <c r="P8" s="1084"/>
      <c r="Q8" s="1094">
        <v>232</v>
      </c>
      <c r="R8" s="1095"/>
      <c r="S8" s="1095"/>
      <c r="T8" s="1095"/>
      <c r="U8" s="1095"/>
      <c r="V8" s="1095">
        <v>232</v>
      </c>
      <c r="W8" s="1095"/>
      <c r="X8" s="1095"/>
      <c r="Y8" s="1095"/>
      <c r="Z8" s="1095"/>
      <c r="AA8" s="1095">
        <v>0</v>
      </c>
      <c r="AB8" s="1095"/>
      <c r="AC8" s="1095"/>
      <c r="AD8" s="1095"/>
      <c r="AE8" s="1096"/>
      <c r="AF8" s="1088">
        <v>0</v>
      </c>
      <c r="AG8" s="1089"/>
      <c r="AH8" s="1089"/>
      <c r="AI8" s="1089"/>
      <c r="AJ8" s="1090"/>
      <c r="AK8" s="1137" t="s">
        <v>570</v>
      </c>
      <c r="AL8" s="1138"/>
      <c r="AM8" s="1138"/>
      <c r="AN8" s="1138"/>
      <c r="AO8" s="1138"/>
      <c r="AP8" s="1138" t="s">
        <v>570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580</v>
      </c>
      <c r="BT8" s="1066"/>
      <c r="BU8" s="1066"/>
      <c r="BV8" s="1066"/>
      <c r="BW8" s="1066"/>
      <c r="BX8" s="1066"/>
      <c r="BY8" s="1066"/>
      <c r="BZ8" s="1066"/>
      <c r="CA8" s="1066"/>
      <c r="CB8" s="1066"/>
      <c r="CC8" s="1066"/>
      <c r="CD8" s="1066"/>
      <c r="CE8" s="1066"/>
      <c r="CF8" s="1066"/>
      <c r="CG8" s="1067"/>
      <c r="CH8" s="1040">
        <v>0</v>
      </c>
      <c r="CI8" s="1041"/>
      <c r="CJ8" s="1041"/>
      <c r="CK8" s="1041"/>
      <c r="CL8" s="1042"/>
      <c r="CM8" s="1040">
        <v>80</v>
      </c>
      <c r="CN8" s="1041"/>
      <c r="CO8" s="1041"/>
      <c r="CP8" s="1041"/>
      <c r="CQ8" s="1042"/>
      <c r="CR8" s="1040">
        <v>76</v>
      </c>
      <c r="CS8" s="1041"/>
      <c r="CT8" s="1041"/>
      <c r="CU8" s="1041"/>
      <c r="CV8" s="1042"/>
      <c r="CW8" s="1040">
        <v>7</v>
      </c>
      <c r="CX8" s="1041"/>
      <c r="CY8" s="1041"/>
      <c r="CZ8" s="1041"/>
      <c r="DA8" s="1042"/>
      <c r="DB8" s="1040" t="s">
        <v>570</v>
      </c>
      <c r="DC8" s="1041"/>
      <c r="DD8" s="1041"/>
      <c r="DE8" s="1041"/>
      <c r="DF8" s="1042"/>
      <c r="DG8" s="1040" t="s">
        <v>570</v>
      </c>
      <c r="DH8" s="1041"/>
      <c r="DI8" s="1041"/>
      <c r="DJ8" s="1041"/>
      <c r="DK8" s="1042"/>
      <c r="DL8" s="1040" t="s">
        <v>570</v>
      </c>
      <c r="DM8" s="1041"/>
      <c r="DN8" s="1041"/>
      <c r="DO8" s="1041"/>
      <c r="DP8" s="1042"/>
      <c r="DQ8" s="1040" t="s">
        <v>570</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581</v>
      </c>
      <c r="BT9" s="1066"/>
      <c r="BU9" s="1066"/>
      <c r="BV9" s="1066"/>
      <c r="BW9" s="1066"/>
      <c r="BX9" s="1066"/>
      <c r="BY9" s="1066"/>
      <c r="BZ9" s="1066"/>
      <c r="CA9" s="1066"/>
      <c r="CB9" s="1066"/>
      <c r="CC9" s="1066"/>
      <c r="CD9" s="1066"/>
      <c r="CE9" s="1066"/>
      <c r="CF9" s="1066"/>
      <c r="CG9" s="1067"/>
      <c r="CH9" s="1040">
        <v>0</v>
      </c>
      <c r="CI9" s="1041"/>
      <c r="CJ9" s="1041"/>
      <c r="CK9" s="1041"/>
      <c r="CL9" s="1042"/>
      <c r="CM9" s="1040">
        <v>13</v>
      </c>
      <c r="CN9" s="1041"/>
      <c r="CO9" s="1041"/>
      <c r="CP9" s="1041"/>
      <c r="CQ9" s="1042"/>
      <c r="CR9" s="1040">
        <v>5</v>
      </c>
      <c r="CS9" s="1041"/>
      <c r="CT9" s="1041"/>
      <c r="CU9" s="1041"/>
      <c r="CV9" s="1042"/>
      <c r="CW9" s="1040" t="s">
        <v>570</v>
      </c>
      <c r="CX9" s="1041"/>
      <c r="CY9" s="1041"/>
      <c r="CZ9" s="1041"/>
      <c r="DA9" s="1042"/>
      <c r="DB9" s="1040" t="s">
        <v>570</v>
      </c>
      <c r="DC9" s="1041"/>
      <c r="DD9" s="1041"/>
      <c r="DE9" s="1041"/>
      <c r="DF9" s="1042"/>
      <c r="DG9" s="1040" t="s">
        <v>588</v>
      </c>
      <c r="DH9" s="1041"/>
      <c r="DI9" s="1041"/>
      <c r="DJ9" s="1041"/>
      <c r="DK9" s="1042"/>
      <c r="DL9" s="1040" t="s">
        <v>570</v>
      </c>
      <c r="DM9" s="1041"/>
      <c r="DN9" s="1041"/>
      <c r="DO9" s="1041"/>
      <c r="DP9" s="1042"/>
      <c r="DQ9" s="1040">
        <v>86</v>
      </c>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386</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17026</v>
      </c>
      <c r="R23" s="1120"/>
      <c r="S23" s="1120"/>
      <c r="T23" s="1120"/>
      <c r="U23" s="1120"/>
      <c r="V23" s="1120">
        <v>16910</v>
      </c>
      <c r="W23" s="1120"/>
      <c r="X23" s="1120"/>
      <c r="Y23" s="1120"/>
      <c r="Z23" s="1120"/>
      <c r="AA23" s="1120">
        <v>116</v>
      </c>
      <c r="AB23" s="1120"/>
      <c r="AC23" s="1120"/>
      <c r="AD23" s="1120"/>
      <c r="AE23" s="1121"/>
      <c r="AF23" s="1122">
        <v>105</v>
      </c>
      <c r="AG23" s="1120"/>
      <c r="AH23" s="1120"/>
      <c r="AI23" s="1120"/>
      <c r="AJ23" s="1123"/>
      <c r="AK23" s="1124"/>
      <c r="AL23" s="1125"/>
      <c r="AM23" s="1125"/>
      <c r="AN23" s="1125"/>
      <c r="AO23" s="1125"/>
      <c r="AP23" s="1120">
        <v>16101</v>
      </c>
      <c r="AQ23" s="1120"/>
      <c r="AR23" s="1120"/>
      <c r="AS23" s="1120"/>
      <c r="AT23" s="1120"/>
      <c r="AU23" s="1126"/>
      <c r="AV23" s="1126"/>
      <c r="AW23" s="1126"/>
      <c r="AX23" s="1126"/>
      <c r="AY23" s="1127"/>
      <c r="AZ23" s="1116" t="s">
        <v>130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2922</v>
      </c>
      <c r="R28" s="1105"/>
      <c r="S28" s="1105"/>
      <c r="T28" s="1105"/>
      <c r="U28" s="1105"/>
      <c r="V28" s="1105">
        <v>2897</v>
      </c>
      <c r="W28" s="1105"/>
      <c r="X28" s="1105"/>
      <c r="Y28" s="1105"/>
      <c r="Z28" s="1105"/>
      <c r="AA28" s="1105">
        <v>25</v>
      </c>
      <c r="AB28" s="1105"/>
      <c r="AC28" s="1105"/>
      <c r="AD28" s="1105"/>
      <c r="AE28" s="1106"/>
      <c r="AF28" s="1107">
        <v>25</v>
      </c>
      <c r="AG28" s="1105"/>
      <c r="AH28" s="1105"/>
      <c r="AI28" s="1105"/>
      <c r="AJ28" s="1108"/>
      <c r="AK28" s="1109">
        <v>141</v>
      </c>
      <c r="AL28" s="1097"/>
      <c r="AM28" s="1097"/>
      <c r="AN28" s="1097"/>
      <c r="AO28" s="1097"/>
      <c r="AP28" s="1097" t="s">
        <v>570</v>
      </c>
      <c r="AQ28" s="1097"/>
      <c r="AR28" s="1097"/>
      <c r="AS28" s="1097"/>
      <c r="AT28" s="1097"/>
      <c r="AU28" s="1097" t="s">
        <v>570</v>
      </c>
      <c r="AV28" s="1097"/>
      <c r="AW28" s="1097"/>
      <c r="AX28" s="1097"/>
      <c r="AY28" s="1097"/>
      <c r="AZ28" s="1098" t="s">
        <v>570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400</v>
      </c>
      <c r="C29" s="1083"/>
      <c r="D29" s="1083"/>
      <c r="E29" s="1083"/>
      <c r="F29" s="1083"/>
      <c r="G29" s="1083"/>
      <c r="H29" s="1083"/>
      <c r="I29" s="1083"/>
      <c r="J29" s="1083"/>
      <c r="K29" s="1083"/>
      <c r="L29" s="1083"/>
      <c r="M29" s="1083"/>
      <c r="N29" s="1083"/>
      <c r="O29" s="1083"/>
      <c r="P29" s="1084"/>
      <c r="Q29" s="1094">
        <v>886</v>
      </c>
      <c r="R29" s="1095"/>
      <c r="S29" s="1095"/>
      <c r="T29" s="1095"/>
      <c r="U29" s="1095"/>
      <c r="V29" s="1095">
        <v>885</v>
      </c>
      <c r="W29" s="1095"/>
      <c r="X29" s="1095"/>
      <c r="Y29" s="1095"/>
      <c r="Z29" s="1095"/>
      <c r="AA29" s="1095">
        <v>1</v>
      </c>
      <c r="AB29" s="1095"/>
      <c r="AC29" s="1095"/>
      <c r="AD29" s="1095"/>
      <c r="AE29" s="1096"/>
      <c r="AF29" s="1088">
        <v>1</v>
      </c>
      <c r="AG29" s="1089"/>
      <c r="AH29" s="1089"/>
      <c r="AI29" s="1089"/>
      <c r="AJ29" s="1090"/>
      <c r="AK29" s="1031">
        <v>499</v>
      </c>
      <c r="AL29" s="1022"/>
      <c r="AM29" s="1022"/>
      <c r="AN29" s="1022"/>
      <c r="AO29" s="1022"/>
      <c r="AP29" s="1022" t="s">
        <v>570</v>
      </c>
      <c r="AQ29" s="1022"/>
      <c r="AR29" s="1022"/>
      <c r="AS29" s="1022"/>
      <c r="AT29" s="1022"/>
      <c r="AU29" s="1022" t="s">
        <v>570</v>
      </c>
      <c r="AV29" s="1022"/>
      <c r="AW29" s="1022"/>
      <c r="AX29" s="1022"/>
      <c r="AY29" s="1022"/>
      <c r="AZ29" s="1093" t="s">
        <v>570</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401</v>
      </c>
      <c r="C30" s="1083"/>
      <c r="D30" s="1083"/>
      <c r="E30" s="1083"/>
      <c r="F30" s="1083"/>
      <c r="G30" s="1083"/>
      <c r="H30" s="1083"/>
      <c r="I30" s="1083"/>
      <c r="J30" s="1083"/>
      <c r="K30" s="1083"/>
      <c r="L30" s="1083"/>
      <c r="M30" s="1083"/>
      <c r="N30" s="1083"/>
      <c r="O30" s="1083"/>
      <c r="P30" s="1084"/>
      <c r="Q30" s="1094">
        <v>650</v>
      </c>
      <c r="R30" s="1095"/>
      <c r="S30" s="1095"/>
      <c r="T30" s="1095"/>
      <c r="U30" s="1095"/>
      <c r="V30" s="1095">
        <v>532</v>
      </c>
      <c r="W30" s="1095"/>
      <c r="X30" s="1095"/>
      <c r="Y30" s="1095"/>
      <c r="Z30" s="1095"/>
      <c r="AA30" s="1095">
        <v>118</v>
      </c>
      <c r="AB30" s="1095"/>
      <c r="AC30" s="1095"/>
      <c r="AD30" s="1095"/>
      <c r="AE30" s="1096"/>
      <c r="AF30" s="1088">
        <v>495</v>
      </c>
      <c r="AG30" s="1089"/>
      <c r="AH30" s="1089"/>
      <c r="AI30" s="1089"/>
      <c r="AJ30" s="1090"/>
      <c r="AK30" s="1031">
        <v>170</v>
      </c>
      <c r="AL30" s="1022"/>
      <c r="AM30" s="1022"/>
      <c r="AN30" s="1022"/>
      <c r="AO30" s="1022"/>
      <c r="AP30" s="1022">
        <v>1880</v>
      </c>
      <c r="AQ30" s="1022"/>
      <c r="AR30" s="1022"/>
      <c r="AS30" s="1022"/>
      <c r="AT30" s="1022"/>
      <c r="AU30" s="1022">
        <v>41</v>
      </c>
      <c r="AV30" s="1022"/>
      <c r="AW30" s="1022"/>
      <c r="AX30" s="1022"/>
      <c r="AY30" s="1022"/>
      <c r="AZ30" s="1093" t="s">
        <v>570</v>
      </c>
      <c r="BA30" s="1093"/>
      <c r="BB30" s="1093"/>
      <c r="BC30" s="1093"/>
      <c r="BD30" s="1093"/>
      <c r="BE30" s="1077" t="s">
        <v>402</v>
      </c>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403</v>
      </c>
      <c r="C31" s="1083"/>
      <c r="D31" s="1083"/>
      <c r="E31" s="1083"/>
      <c r="F31" s="1083"/>
      <c r="G31" s="1083"/>
      <c r="H31" s="1083"/>
      <c r="I31" s="1083"/>
      <c r="J31" s="1083"/>
      <c r="K31" s="1083"/>
      <c r="L31" s="1083"/>
      <c r="M31" s="1083"/>
      <c r="N31" s="1083"/>
      <c r="O31" s="1083"/>
      <c r="P31" s="1084"/>
      <c r="Q31" s="1094">
        <v>2428</v>
      </c>
      <c r="R31" s="1095"/>
      <c r="S31" s="1095"/>
      <c r="T31" s="1095"/>
      <c r="U31" s="1095"/>
      <c r="V31" s="1095">
        <v>2428</v>
      </c>
      <c r="W31" s="1095"/>
      <c r="X31" s="1095"/>
      <c r="Y31" s="1095"/>
      <c r="Z31" s="1095"/>
      <c r="AA31" s="1095">
        <v>0</v>
      </c>
      <c r="AB31" s="1095"/>
      <c r="AC31" s="1095"/>
      <c r="AD31" s="1095"/>
      <c r="AE31" s="1096"/>
      <c r="AF31" s="1088">
        <v>0</v>
      </c>
      <c r="AG31" s="1089"/>
      <c r="AH31" s="1089"/>
      <c r="AI31" s="1089"/>
      <c r="AJ31" s="1090"/>
      <c r="AK31" s="1031">
        <v>774</v>
      </c>
      <c r="AL31" s="1022"/>
      <c r="AM31" s="1022"/>
      <c r="AN31" s="1022"/>
      <c r="AO31" s="1022"/>
      <c r="AP31" s="1022">
        <v>12889</v>
      </c>
      <c r="AQ31" s="1022"/>
      <c r="AR31" s="1022"/>
      <c r="AS31" s="1022"/>
      <c r="AT31" s="1022"/>
      <c r="AU31" s="1022">
        <v>5062</v>
      </c>
      <c r="AV31" s="1022"/>
      <c r="AW31" s="1022"/>
      <c r="AX31" s="1022"/>
      <c r="AY31" s="1022"/>
      <c r="AZ31" s="1093" t="s">
        <v>570</v>
      </c>
      <c r="BA31" s="1093"/>
      <c r="BB31" s="1093"/>
      <c r="BC31" s="1093"/>
      <c r="BD31" s="1093"/>
      <c r="BE31" s="1077" t="s">
        <v>404</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405</v>
      </c>
      <c r="C32" s="1083"/>
      <c r="D32" s="1083"/>
      <c r="E32" s="1083"/>
      <c r="F32" s="1083"/>
      <c r="G32" s="1083"/>
      <c r="H32" s="1083"/>
      <c r="I32" s="1083"/>
      <c r="J32" s="1083"/>
      <c r="K32" s="1083"/>
      <c r="L32" s="1083"/>
      <c r="M32" s="1083"/>
      <c r="N32" s="1083"/>
      <c r="O32" s="1083"/>
      <c r="P32" s="1084"/>
      <c r="Q32" s="1094">
        <v>177</v>
      </c>
      <c r="R32" s="1095"/>
      <c r="S32" s="1095"/>
      <c r="T32" s="1095"/>
      <c r="U32" s="1095"/>
      <c r="V32" s="1095">
        <v>177</v>
      </c>
      <c r="W32" s="1095"/>
      <c r="X32" s="1095"/>
      <c r="Y32" s="1095"/>
      <c r="Z32" s="1095"/>
      <c r="AA32" s="1095" t="s">
        <v>570</v>
      </c>
      <c r="AB32" s="1095"/>
      <c r="AC32" s="1095"/>
      <c r="AD32" s="1095"/>
      <c r="AE32" s="1096"/>
      <c r="AF32" s="1088" t="s">
        <v>130</v>
      </c>
      <c r="AG32" s="1089"/>
      <c r="AH32" s="1089"/>
      <c r="AI32" s="1089"/>
      <c r="AJ32" s="1090"/>
      <c r="AK32" s="1031">
        <v>136</v>
      </c>
      <c r="AL32" s="1022"/>
      <c r="AM32" s="1022"/>
      <c r="AN32" s="1022"/>
      <c r="AO32" s="1022"/>
      <c r="AP32" s="1022">
        <v>868</v>
      </c>
      <c r="AQ32" s="1022"/>
      <c r="AR32" s="1022"/>
      <c r="AS32" s="1022"/>
      <c r="AT32" s="1022"/>
      <c r="AU32" s="1022">
        <v>868</v>
      </c>
      <c r="AV32" s="1022"/>
      <c r="AW32" s="1022"/>
      <c r="AX32" s="1022"/>
      <c r="AY32" s="1022"/>
      <c r="AZ32" s="1093" t="s">
        <v>570</v>
      </c>
      <c r="BA32" s="1093"/>
      <c r="BB32" s="1093"/>
      <c r="BC32" s="1093"/>
      <c r="BD32" s="1093"/>
      <c r="BE32" s="1077" t="s">
        <v>404</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406</v>
      </c>
      <c r="C33" s="1083"/>
      <c r="D33" s="1083"/>
      <c r="E33" s="1083"/>
      <c r="F33" s="1083"/>
      <c r="G33" s="1083"/>
      <c r="H33" s="1083"/>
      <c r="I33" s="1083"/>
      <c r="J33" s="1083"/>
      <c r="K33" s="1083"/>
      <c r="L33" s="1083"/>
      <c r="M33" s="1083"/>
      <c r="N33" s="1083"/>
      <c r="O33" s="1083"/>
      <c r="P33" s="1084"/>
      <c r="Q33" s="1094">
        <v>125</v>
      </c>
      <c r="R33" s="1095"/>
      <c r="S33" s="1095"/>
      <c r="T33" s="1095"/>
      <c r="U33" s="1095"/>
      <c r="V33" s="1095">
        <v>125</v>
      </c>
      <c r="W33" s="1095"/>
      <c r="X33" s="1095"/>
      <c r="Y33" s="1095"/>
      <c r="Z33" s="1095"/>
      <c r="AA33" s="1095" t="s">
        <v>570</v>
      </c>
      <c r="AB33" s="1095"/>
      <c r="AC33" s="1095"/>
      <c r="AD33" s="1095"/>
      <c r="AE33" s="1096"/>
      <c r="AF33" s="1088" t="s">
        <v>407</v>
      </c>
      <c r="AG33" s="1089"/>
      <c r="AH33" s="1089"/>
      <c r="AI33" s="1089"/>
      <c r="AJ33" s="1090"/>
      <c r="AK33" s="1031" t="s">
        <v>570</v>
      </c>
      <c r="AL33" s="1022"/>
      <c r="AM33" s="1022"/>
      <c r="AN33" s="1022"/>
      <c r="AO33" s="1022"/>
      <c r="AP33" s="1022" t="s">
        <v>570</v>
      </c>
      <c r="AQ33" s="1022"/>
      <c r="AR33" s="1022"/>
      <c r="AS33" s="1022"/>
      <c r="AT33" s="1022"/>
      <c r="AU33" s="1022" t="s">
        <v>570</v>
      </c>
      <c r="AV33" s="1022"/>
      <c r="AW33" s="1022"/>
      <c r="AX33" s="1022"/>
      <c r="AY33" s="1022"/>
      <c r="AZ33" s="1093" t="s">
        <v>570</v>
      </c>
      <c r="BA33" s="1093"/>
      <c r="BB33" s="1093"/>
      <c r="BC33" s="1093"/>
      <c r="BD33" s="1093"/>
      <c r="BE33" s="1077" t="s">
        <v>408</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409</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521</v>
      </c>
      <c r="AG63" s="1010"/>
      <c r="AH63" s="1010"/>
      <c r="AI63" s="1010"/>
      <c r="AJ63" s="1075"/>
      <c r="AK63" s="1076"/>
      <c r="AL63" s="1014"/>
      <c r="AM63" s="1014"/>
      <c r="AN63" s="1014"/>
      <c r="AO63" s="1014"/>
      <c r="AP63" s="1010">
        <v>15637</v>
      </c>
      <c r="AQ63" s="1010"/>
      <c r="AR63" s="1010"/>
      <c r="AS63" s="1010"/>
      <c r="AT63" s="1010"/>
      <c r="AU63" s="1010">
        <v>5971</v>
      </c>
      <c r="AV63" s="1010"/>
      <c r="AW63" s="1010"/>
      <c r="AX63" s="1010"/>
      <c r="AY63" s="1010"/>
      <c r="AZ63" s="1070"/>
      <c r="BA63" s="1070"/>
      <c r="BB63" s="1070"/>
      <c r="BC63" s="1070"/>
      <c r="BD63" s="1070"/>
      <c r="BE63" s="1011"/>
      <c r="BF63" s="1011"/>
      <c r="BG63" s="1011"/>
      <c r="BH63" s="1011"/>
      <c r="BI63" s="1012"/>
      <c r="BJ63" s="1071" t="s">
        <v>130</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392</v>
      </c>
      <c r="W66" s="1053"/>
      <c r="X66" s="1053"/>
      <c r="Y66" s="1053"/>
      <c r="Z66" s="1054"/>
      <c r="AA66" s="1052" t="s">
        <v>393</v>
      </c>
      <c r="AB66" s="1053"/>
      <c r="AC66" s="1053"/>
      <c r="AD66" s="1053"/>
      <c r="AE66" s="1054"/>
      <c r="AF66" s="1058" t="s">
        <v>394</v>
      </c>
      <c r="AG66" s="1059"/>
      <c r="AH66" s="1059"/>
      <c r="AI66" s="1059"/>
      <c r="AJ66" s="1060"/>
      <c r="AK66" s="1052" t="s">
        <v>395</v>
      </c>
      <c r="AL66" s="1047"/>
      <c r="AM66" s="1047"/>
      <c r="AN66" s="1047"/>
      <c r="AO66" s="1048"/>
      <c r="AP66" s="1052" t="s">
        <v>396</v>
      </c>
      <c r="AQ66" s="1053"/>
      <c r="AR66" s="1053"/>
      <c r="AS66" s="1053"/>
      <c r="AT66" s="1054"/>
      <c r="AU66" s="1052" t="s">
        <v>414</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571</v>
      </c>
      <c r="C68" s="1037"/>
      <c r="D68" s="1037"/>
      <c r="E68" s="1037"/>
      <c r="F68" s="1037"/>
      <c r="G68" s="1037"/>
      <c r="H68" s="1037"/>
      <c r="I68" s="1037"/>
      <c r="J68" s="1037"/>
      <c r="K68" s="1037"/>
      <c r="L68" s="1037"/>
      <c r="M68" s="1037"/>
      <c r="N68" s="1037"/>
      <c r="O68" s="1037"/>
      <c r="P68" s="1038"/>
      <c r="Q68" s="1039">
        <v>812</v>
      </c>
      <c r="R68" s="1033"/>
      <c r="S68" s="1033"/>
      <c r="T68" s="1033"/>
      <c r="U68" s="1033"/>
      <c r="V68" s="1033">
        <v>812</v>
      </c>
      <c r="W68" s="1033"/>
      <c r="X68" s="1033"/>
      <c r="Y68" s="1033"/>
      <c r="Z68" s="1033"/>
      <c r="AA68" s="1033">
        <v>0</v>
      </c>
      <c r="AB68" s="1033"/>
      <c r="AC68" s="1033"/>
      <c r="AD68" s="1033"/>
      <c r="AE68" s="1033"/>
      <c r="AF68" s="1033">
        <v>0</v>
      </c>
      <c r="AG68" s="1033"/>
      <c r="AH68" s="1033"/>
      <c r="AI68" s="1033"/>
      <c r="AJ68" s="1033"/>
      <c r="AK68" s="1033" t="s">
        <v>570</v>
      </c>
      <c r="AL68" s="1033"/>
      <c r="AM68" s="1033"/>
      <c r="AN68" s="1033"/>
      <c r="AO68" s="1033"/>
      <c r="AP68" s="1033">
        <v>652</v>
      </c>
      <c r="AQ68" s="1033"/>
      <c r="AR68" s="1033"/>
      <c r="AS68" s="1033"/>
      <c r="AT68" s="1033"/>
      <c r="AU68" s="1033">
        <v>166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572</v>
      </c>
      <c r="C69" s="1026"/>
      <c r="D69" s="1026"/>
      <c r="E69" s="1026"/>
      <c r="F69" s="1026"/>
      <c r="G69" s="1026"/>
      <c r="H69" s="1026"/>
      <c r="I69" s="1026"/>
      <c r="J69" s="1026"/>
      <c r="K69" s="1026"/>
      <c r="L69" s="1026"/>
      <c r="M69" s="1026"/>
      <c r="N69" s="1026"/>
      <c r="O69" s="1026"/>
      <c r="P69" s="1027"/>
      <c r="Q69" s="1028">
        <v>0</v>
      </c>
      <c r="R69" s="1022"/>
      <c r="S69" s="1022"/>
      <c r="T69" s="1022"/>
      <c r="U69" s="1022"/>
      <c r="V69" s="1022">
        <v>0</v>
      </c>
      <c r="W69" s="1022"/>
      <c r="X69" s="1022"/>
      <c r="Y69" s="1022"/>
      <c r="Z69" s="1022"/>
      <c r="AA69" s="1022">
        <v>0</v>
      </c>
      <c r="AB69" s="1022"/>
      <c r="AC69" s="1022"/>
      <c r="AD69" s="1022"/>
      <c r="AE69" s="1022"/>
      <c r="AF69" s="1022">
        <v>0</v>
      </c>
      <c r="AG69" s="1022"/>
      <c r="AH69" s="1022"/>
      <c r="AI69" s="1022"/>
      <c r="AJ69" s="1022"/>
      <c r="AK69" s="1022" t="s">
        <v>570</v>
      </c>
      <c r="AL69" s="1022"/>
      <c r="AM69" s="1022"/>
      <c r="AN69" s="1022"/>
      <c r="AO69" s="1022"/>
      <c r="AP69" s="1022" t="s">
        <v>570</v>
      </c>
      <c r="AQ69" s="1022"/>
      <c r="AR69" s="1022"/>
      <c r="AS69" s="1022"/>
      <c r="AT69" s="1022"/>
      <c r="AU69" s="1022" t="s">
        <v>570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573</v>
      </c>
      <c r="C70" s="1026"/>
      <c r="D70" s="1026"/>
      <c r="E70" s="1026"/>
      <c r="F70" s="1026"/>
      <c r="G70" s="1026"/>
      <c r="H70" s="1026"/>
      <c r="I70" s="1026"/>
      <c r="J70" s="1026"/>
      <c r="K70" s="1026"/>
      <c r="L70" s="1026"/>
      <c r="M70" s="1026"/>
      <c r="N70" s="1026"/>
      <c r="O70" s="1026"/>
      <c r="P70" s="1027"/>
      <c r="Q70" s="1028">
        <v>7330</v>
      </c>
      <c r="R70" s="1022"/>
      <c r="S70" s="1022"/>
      <c r="T70" s="1022"/>
      <c r="U70" s="1022"/>
      <c r="V70" s="1022">
        <v>6466</v>
      </c>
      <c r="W70" s="1022"/>
      <c r="X70" s="1022"/>
      <c r="Y70" s="1022"/>
      <c r="Z70" s="1022"/>
      <c r="AA70" s="1022">
        <v>864</v>
      </c>
      <c r="AB70" s="1022"/>
      <c r="AC70" s="1022"/>
      <c r="AD70" s="1022"/>
      <c r="AE70" s="1022"/>
      <c r="AF70" s="1022">
        <v>864</v>
      </c>
      <c r="AG70" s="1022"/>
      <c r="AH70" s="1022"/>
      <c r="AI70" s="1022"/>
      <c r="AJ70" s="1022"/>
      <c r="AK70" s="1022" t="s">
        <v>570</v>
      </c>
      <c r="AL70" s="1022"/>
      <c r="AM70" s="1022"/>
      <c r="AN70" s="1022"/>
      <c r="AO70" s="1022"/>
      <c r="AP70" s="1022" t="s">
        <v>570</v>
      </c>
      <c r="AQ70" s="1022"/>
      <c r="AR70" s="1022"/>
      <c r="AS70" s="1022"/>
      <c r="AT70" s="1022"/>
      <c r="AU70" s="1022" t="s">
        <v>570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574</v>
      </c>
      <c r="C71" s="1026"/>
      <c r="D71" s="1026"/>
      <c r="E71" s="1026"/>
      <c r="F71" s="1026"/>
      <c r="G71" s="1026"/>
      <c r="H71" s="1026"/>
      <c r="I71" s="1026"/>
      <c r="J71" s="1026"/>
      <c r="K71" s="1026"/>
      <c r="L71" s="1026"/>
      <c r="M71" s="1026"/>
      <c r="N71" s="1026"/>
      <c r="O71" s="1026"/>
      <c r="P71" s="1027"/>
      <c r="Q71" s="1028">
        <v>1362</v>
      </c>
      <c r="R71" s="1022"/>
      <c r="S71" s="1022"/>
      <c r="T71" s="1022"/>
      <c r="U71" s="1022"/>
      <c r="V71" s="1022">
        <v>1234</v>
      </c>
      <c r="W71" s="1022"/>
      <c r="X71" s="1022"/>
      <c r="Y71" s="1022"/>
      <c r="Z71" s="1022"/>
      <c r="AA71" s="1022">
        <v>128</v>
      </c>
      <c r="AB71" s="1022"/>
      <c r="AC71" s="1022"/>
      <c r="AD71" s="1022"/>
      <c r="AE71" s="1022"/>
      <c r="AF71" s="1022">
        <v>128</v>
      </c>
      <c r="AG71" s="1022"/>
      <c r="AH71" s="1022"/>
      <c r="AI71" s="1022"/>
      <c r="AJ71" s="1022"/>
      <c r="AK71" s="1022" t="s">
        <v>570</v>
      </c>
      <c r="AL71" s="1022"/>
      <c r="AM71" s="1022"/>
      <c r="AN71" s="1022"/>
      <c r="AO71" s="1022"/>
      <c r="AP71" s="1022">
        <v>2253</v>
      </c>
      <c r="AQ71" s="1022"/>
      <c r="AR71" s="1022"/>
      <c r="AS71" s="1022"/>
      <c r="AT71" s="1022"/>
      <c r="AU71" s="1022">
        <v>226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575</v>
      </c>
      <c r="C72" s="1026"/>
      <c r="D72" s="1026"/>
      <c r="E72" s="1026"/>
      <c r="F72" s="1026"/>
      <c r="G72" s="1026"/>
      <c r="H72" s="1026"/>
      <c r="I72" s="1026"/>
      <c r="J72" s="1026"/>
      <c r="K72" s="1026"/>
      <c r="L72" s="1026"/>
      <c r="M72" s="1026"/>
      <c r="N72" s="1026"/>
      <c r="O72" s="1026"/>
      <c r="P72" s="1027"/>
      <c r="Q72" s="1028">
        <v>194</v>
      </c>
      <c r="R72" s="1022"/>
      <c r="S72" s="1022"/>
      <c r="T72" s="1022"/>
      <c r="U72" s="1022"/>
      <c r="V72" s="1022">
        <v>158</v>
      </c>
      <c r="W72" s="1022"/>
      <c r="X72" s="1022"/>
      <c r="Y72" s="1022"/>
      <c r="Z72" s="1022"/>
      <c r="AA72" s="1022">
        <v>36</v>
      </c>
      <c r="AB72" s="1022"/>
      <c r="AC72" s="1022"/>
      <c r="AD72" s="1022"/>
      <c r="AE72" s="1022"/>
      <c r="AF72" s="1022">
        <v>36</v>
      </c>
      <c r="AG72" s="1022"/>
      <c r="AH72" s="1022"/>
      <c r="AI72" s="1022"/>
      <c r="AJ72" s="1022"/>
      <c r="AK72" s="1022" t="s">
        <v>570</v>
      </c>
      <c r="AL72" s="1022"/>
      <c r="AM72" s="1022"/>
      <c r="AN72" s="1022"/>
      <c r="AO72" s="1022"/>
      <c r="AP72" s="1022" t="s">
        <v>570</v>
      </c>
      <c r="AQ72" s="1022"/>
      <c r="AR72" s="1022"/>
      <c r="AS72" s="1022"/>
      <c r="AT72" s="1022"/>
      <c r="AU72" s="1022" t="s">
        <v>570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576</v>
      </c>
      <c r="C73" s="1026"/>
      <c r="D73" s="1026"/>
      <c r="E73" s="1026"/>
      <c r="F73" s="1026"/>
      <c r="G73" s="1026"/>
      <c r="H73" s="1026"/>
      <c r="I73" s="1026"/>
      <c r="J73" s="1026"/>
      <c r="K73" s="1026"/>
      <c r="L73" s="1026"/>
      <c r="M73" s="1026"/>
      <c r="N73" s="1026"/>
      <c r="O73" s="1026"/>
      <c r="P73" s="1027"/>
      <c r="Q73" s="1028">
        <v>15156</v>
      </c>
      <c r="R73" s="1022"/>
      <c r="S73" s="1022"/>
      <c r="T73" s="1022"/>
      <c r="U73" s="1022"/>
      <c r="V73" s="1022">
        <v>14851</v>
      </c>
      <c r="W73" s="1022"/>
      <c r="X73" s="1022"/>
      <c r="Y73" s="1022"/>
      <c r="Z73" s="1022"/>
      <c r="AA73" s="1022">
        <v>305</v>
      </c>
      <c r="AB73" s="1022"/>
      <c r="AC73" s="1022"/>
      <c r="AD73" s="1022"/>
      <c r="AE73" s="1022"/>
      <c r="AF73" s="1022">
        <v>305</v>
      </c>
      <c r="AG73" s="1022"/>
      <c r="AH73" s="1022"/>
      <c r="AI73" s="1022"/>
      <c r="AJ73" s="1022"/>
      <c r="AK73" s="1022" t="s">
        <v>570</v>
      </c>
      <c r="AL73" s="1022"/>
      <c r="AM73" s="1022"/>
      <c r="AN73" s="1022"/>
      <c r="AO73" s="1022"/>
      <c r="AP73" s="1022" t="s">
        <v>570</v>
      </c>
      <c r="AQ73" s="1022"/>
      <c r="AR73" s="1022"/>
      <c r="AS73" s="1022"/>
      <c r="AT73" s="1022"/>
      <c r="AU73" s="1022" t="s">
        <v>570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577</v>
      </c>
      <c r="C74" s="1026"/>
      <c r="D74" s="1026"/>
      <c r="E74" s="1026"/>
      <c r="F74" s="1026"/>
      <c r="G74" s="1026"/>
      <c r="H74" s="1026"/>
      <c r="I74" s="1026"/>
      <c r="J74" s="1026"/>
      <c r="K74" s="1026"/>
      <c r="L74" s="1026"/>
      <c r="M74" s="1026"/>
      <c r="N74" s="1026"/>
      <c r="O74" s="1026"/>
      <c r="P74" s="1027"/>
      <c r="Q74" s="1028">
        <v>155025</v>
      </c>
      <c r="R74" s="1022"/>
      <c r="S74" s="1022"/>
      <c r="T74" s="1022"/>
      <c r="U74" s="1022"/>
      <c r="V74" s="1022">
        <v>155021</v>
      </c>
      <c r="W74" s="1022"/>
      <c r="X74" s="1022"/>
      <c r="Y74" s="1022"/>
      <c r="Z74" s="1022"/>
      <c r="AA74" s="1022">
        <v>4</v>
      </c>
      <c r="AB74" s="1022"/>
      <c r="AC74" s="1022"/>
      <c r="AD74" s="1022"/>
      <c r="AE74" s="1022"/>
      <c r="AF74" s="1022">
        <v>4</v>
      </c>
      <c r="AG74" s="1022"/>
      <c r="AH74" s="1022"/>
      <c r="AI74" s="1022"/>
      <c r="AJ74" s="1022"/>
      <c r="AK74" s="1022" t="s">
        <v>570</v>
      </c>
      <c r="AL74" s="1022"/>
      <c r="AM74" s="1022"/>
      <c r="AN74" s="1022"/>
      <c r="AO74" s="1022"/>
      <c r="AP74" s="1022" t="s">
        <v>570</v>
      </c>
      <c r="AQ74" s="1022"/>
      <c r="AR74" s="1022"/>
      <c r="AS74" s="1022"/>
      <c r="AT74" s="1022"/>
      <c r="AU74" s="1022" t="s">
        <v>570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578</v>
      </c>
      <c r="C75" s="1026"/>
      <c r="D75" s="1026"/>
      <c r="E75" s="1026"/>
      <c r="F75" s="1026"/>
      <c r="G75" s="1026"/>
      <c r="H75" s="1026"/>
      <c r="I75" s="1026"/>
      <c r="J75" s="1026"/>
      <c r="K75" s="1026"/>
      <c r="L75" s="1026"/>
      <c r="M75" s="1026"/>
      <c r="N75" s="1026"/>
      <c r="O75" s="1026"/>
      <c r="P75" s="1027"/>
      <c r="Q75" s="1029">
        <v>2317</v>
      </c>
      <c r="R75" s="1030"/>
      <c r="S75" s="1030"/>
      <c r="T75" s="1030"/>
      <c r="U75" s="1031"/>
      <c r="V75" s="1032">
        <v>2271</v>
      </c>
      <c r="W75" s="1030"/>
      <c r="X75" s="1030"/>
      <c r="Y75" s="1030"/>
      <c r="Z75" s="1031"/>
      <c r="AA75" s="1032">
        <v>46</v>
      </c>
      <c r="AB75" s="1030"/>
      <c r="AC75" s="1030"/>
      <c r="AD75" s="1030"/>
      <c r="AE75" s="1031"/>
      <c r="AF75" s="1032">
        <v>46</v>
      </c>
      <c r="AG75" s="1030"/>
      <c r="AH75" s="1030"/>
      <c r="AI75" s="1030"/>
      <c r="AJ75" s="1031"/>
      <c r="AK75" s="1032" t="s">
        <v>570</v>
      </c>
      <c r="AL75" s="1030"/>
      <c r="AM75" s="1030"/>
      <c r="AN75" s="1030"/>
      <c r="AO75" s="1031"/>
      <c r="AP75" s="1032">
        <v>1457</v>
      </c>
      <c r="AQ75" s="1030"/>
      <c r="AR75" s="1030"/>
      <c r="AS75" s="1030"/>
      <c r="AT75" s="1031"/>
      <c r="AU75" s="1032">
        <v>318</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1383</v>
      </c>
      <c r="AG88" s="1010"/>
      <c r="AH88" s="1010"/>
      <c r="AI88" s="1010"/>
      <c r="AJ88" s="1010"/>
      <c r="AK88" s="1014"/>
      <c r="AL88" s="1014"/>
      <c r="AM88" s="1014"/>
      <c r="AN88" s="1014"/>
      <c r="AO88" s="1014"/>
      <c r="AP88" s="1010">
        <v>4362</v>
      </c>
      <c r="AQ88" s="1010"/>
      <c r="AR88" s="1010"/>
      <c r="AS88" s="1010"/>
      <c r="AT88" s="1010"/>
      <c r="AU88" s="1010">
        <v>710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211</v>
      </c>
      <c r="CS102" s="1002"/>
      <c r="CT102" s="1002"/>
      <c r="CU102" s="1002"/>
      <c r="CV102" s="1003"/>
      <c r="CW102" s="1001">
        <v>129</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v>86</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305</v>
      </c>
      <c r="AG109" s="945"/>
      <c r="AH109" s="945"/>
      <c r="AI109" s="945"/>
      <c r="AJ109" s="946"/>
      <c r="AK109" s="947" t="s">
        <v>304</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305</v>
      </c>
      <c r="BW109" s="945"/>
      <c r="BX109" s="945"/>
      <c r="BY109" s="945"/>
      <c r="BZ109" s="946"/>
      <c r="CA109" s="947" t="s">
        <v>304</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305</v>
      </c>
      <c r="DM109" s="945"/>
      <c r="DN109" s="945"/>
      <c r="DO109" s="945"/>
      <c r="DP109" s="946"/>
      <c r="DQ109" s="947" t="s">
        <v>304</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1269950</v>
      </c>
      <c r="AB110" s="938"/>
      <c r="AC110" s="938"/>
      <c r="AD110" s="938"/>
      <c r="AE110" s="939"/>
      <c r="AF110" s="940">
        <v>1315730</v>
      </c>
      <c r="AG110" s="938"/>
      <c r="AH110" s="938"/>
      <c r="AI110" s="938"/>
      <c r="AJ110" s="939"/>
      <c r="AK110" s="940">
        <v>1337910</v>
      </c>
      <c r="AL110" s="938"/>
      <c r="AM110" s="938"/>
      <c r="AN110" s="938"/>
      <c r="AO110" s="939"/>
      <c r="AP110" s="941">
        <v>19</v>
      </c>
      <c r="AQ110" s="942"/>
      <c r="AR110" s="942"/>
      <c r="AS110" s="942"/>
      <c r="AT110" s="943"/>
      <c r="AU110" s="977" t="s">
        <v>72</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14052140</v>
      </c>
      <c r="BR110" s="885"/>
      <c r="BS110" s="885"/>
      <c r="BT110" s="885"/>
      <c r="BU110" s="885"/>
      <c r="BV110" s="885">
        <v>14313445</v>
      </c>
      <c r="BW110" s="885"/>
      <c r="BX110" s="885"/>
      <c r="BY110" s="885"/>
      <c r="BZ110" s="885"/>
      <c r="CA110" s="885">
        <v>16101211</v>
      </c>
      <c r="CB110" s="885"/>
      <c r="CC110" s="885"/>
      <c r="CD110" s="885"/>
      <c r="CE110" s="885"/>
      <c r="CF110" s="909">
        <v>228.9</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130</v>
      </c>
      <c r="DH110" s="885"/>
      <c r="DI110" s="885"/>
      <c r="DJ110" s="885"/>
      <c r="DK110" s="885"/>
      <c r="DL110" s="885" t="s">
        <v>431</v>
      </c>
      <c r="DM110" s="885"/>
      <c r="DN110" s="885"/>
      <c r="DO110" s="885"/>
      <c r="DP110" s="885"/>
      <c r="DQ110" s="885" t="s">
        <v>130</v>
      </c>
      <c r="DR110" s="885"/>
      <c r="DS110" s="885"/>
      <c r="DT110" s="885"/>
      <c r="DU110" s="885"/>
      <c r="DV110" s="886" t="s">
        <v>432</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130</v>
      </c>
      <c r="AG111" s="966"/>
      <c r="AH111" s="966"/>
      <c r="AI111" s="966"/>
      <c r="AJ111" s="967"/>
      <c r="AK111" s="968" t="s">
        <v>130</v>
      </c>
      <c r="AL111" s="966"/>
      <c r="AM111" s="966"/>
      <c r="AN111" s="966"/>
      <c r="AO111" s="967"/>
      <c r="AP111" s="969" t="s">
        <v>431</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3118644</v>
      </c>
      <c r="BR111" s="857"/>
      <c r="BS111" s="857"/>
      <c r="BT111" s="857"/>
      <c r="BU111" s="857"/>
      <c r="BV111" s="857">
        <v>2982491</v>
      </c>
      <c r="BW111" s="857"/>
      <c r="BX111" s="857"/>
      <c r="BY111" s="857"/>
      <c r="BZ111" s="857"/>
      <c r="CA111" s="857">
        <v>2800860</v>
      </c>
      <c r="CB111" s="857"/>
      <c r="CC111" s="857"/>
      <c r="CD111" s="857"/>
      <c r="CE111" s="857"/>
      <c r="CF111" s="918">
        <v>39.799999999999997</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432</v>
      </c>
      <c r="DM111" s="857"/>
      <c r="DN111" s="857"/>
      <c r="DO111" s="857"/>
      <c r="DP111" s="857"/>
      <c r="DQ111" s="857" t="s">
        <v>130</v>
      </c>
      <c r="DR111" s="857"/>
      <c r="DS111" s="857"/>
      <c r="DT111" s="857"/>
      <c r="DU111" s="857"/>
      <c r="DV111" s="834" t="s">
        <v>432</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130</v>
      </c>
      <c r="AB112" s="820"/>
      <c r="AC112" s="820"/>
      <c r="AD112" s="820"/>
      <c r="AE112" s="821"/>
      <c r="AF112" s="822" t="s">
        <v>130</v>
      </c>
      <c r="AG112" s="820"/>
      <c r="AH112" s="820"/>
      <c r="AI112" s="820"/>
      <c r="AJ112" s="821"/>
      <c r="AK112" s="822" t="s">
        <v>130</v>
      </c>
      <c r="AL112" s="820"/>
      <c r="AM112" s="820"/>
      <c r="AN112" s="820"/>
      <c r="AO112" s="821"/>
      <c r="AP112" s="867" t="s">
        <v>130</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12607757</v>
      </c>
      <c r="BR112" s="857"/>
      <c r="BS112" s="857"/>
      <c r="BT112" s="857"/>
      <c r="BU112" s="857"/>
      <c r="BV112" s="857">
        <v>12633461</v>
      </c>
      <c r="BW112" s="857"/>
      <c r="BX112" s="857"/>
      <c r="BY112" s="857"/>
      <c r="BZ112" s="857"/>
      <c r="CA112" s="857">
        <v>12409788</v>
      </c>
      <c r="CB112" s="857"/>
      <c r="CC112" s="857"/>
      <c r="CD112" s="857"/>
      <c r="CE112" s="857"/>
      <c r="CF112" s="918">
        <v>176.4</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130</v>
      </c>
      <c r="DH112" s="857"/>
      <c r="DI112" s="857"/>
      <c r="DJ112" s="857"/>
      <c r="DK112" s="857"/>
      <c r="DL112" s="857" t="s">
        <v>130</v>
      </c>
      <c r="DM112" s="857"/>
      <c r="DN112" s="857"/>
      <c r="DO112" s="857"/>
      <c r="DP112" s="857"/>
      <c r="DQ112" s="857" t="s">
        <v>130</v>
      </c>
      <c r="DR112" s="857"/>
      <c r="DS112" s="857"/>
      <c r="DT112" s="857"/>
      <c r="DU112" s="857"/>
      <c r="DV112" s="834" t="s">
        <v>432</v>
      </c>
      <c r="DW112" s="834"/>
      <c r="DX112" s="834"/>
      <c r="DY112" s="834"/>
      <c r="DZ112" s="835"/>
    </row>
    <row r="113" spans="1:130" s="246" customFormat="1" ht="26.25" customHeight="1" x14ac:dyDescent="0.15">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953367</v>
      </c>
      <c r="AB113" s="966"/>
      <c r="AC113" s="966"/>
      <c r="AD113" s="966"/>
      <c r="AE113" s="967"/>
      <c r="AF113" s="968">
        <v>915240</v>
      </c>
      <c r="AG113" s="966"/>
      <c r="AH113" s="966"/>
      <c r="AI113" s="966"/>
      <c r="AJ113" s="967"/>
      <c r="AK113" s="968">
        <v>930060</v>
      </c>
      <c r="AL113" s="966"/>
      <c r="AM113" s="966"/>
      <c r="AN113" s="966"/>
      <c r="AO113" s="967"/>
      <c r="AP113" s="969">
        <v>13.2</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670363</v>
      </c>
      <c r="BR113" s="857"/>
      <c r="BS113" s="857"/>
      <c r="BT113" s="857"/>
      <c r="BU113" s="857"/>
      <c r="BV113" s="857">
        <v>670867</v>
      </c>
      <c r="BW113" s="857"/>
      <c r="BX113" s="857"/>
      <c r="BY113" s="857"/>
      <c r="BZ113" s="857"/>
      <c r="CA113" s="857">
        <v>710174</v>
      </c>
      <c r="CB113" s="857"/>
      <c r="CC113" s="857"/>
      <c r="CD113" s="857"/>
      <c r="CE113" s="857"/>
      <c r="CF113" s="918">
        <v>10.1</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130</v>
      </c>
      <c r="DH113" s="820"/>
      <c r="DI113" s="820"/>
      <c r="DJ113" s="820"/>
      <c r="DK113" s="821"/>
      <c r="DL113" s="822" t="s">
        <v>431</v>
      </c>
      <c r="DM113" s="820"/>
      <c r="DN113" s="820"/>
      <c r="DO113" s="820"/>
      <c r="DP113" s="821"/>
      <c r="DQ113" s="822" t="s">
        <v>130</v>
      </c>
      <c r="DR113" s="820"/>
      <c r="DS113" s="820"/>
      <c r="DT113" s="820"/>
      <c r="DU113" s="821"/>
      <c r="DV113" s="867" t="s">
        <v>130</v>
      </c>
      <c r="DW113" s="868"/>
      <c r="DX113" s="868"/>
      <c r="DY113" s="868"/>
      <c r="DZ113" s="869"/>
    </row>
    <row r="114" spans="1:130" s="246" customFormat="1" ht="26.25" customHeight="1" x14ac:dyDescent="0.15">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86738</v>
      </c>
      <c r="AB114" s="820"/>
      <c r="AC114" s="820"/>
      <c r="AD114" s="820"/>
      <c r="AE114" s="821"/>
      <c r="AF114" s="822">
        <v>91577</v>
      </c>
      <c r="AG114" s="820"/>
      <c r="AH114" s="820"/>
      <c r="AI114" s="820"/>
      <c r="AJ114" s="821"/>
      <c r="AK114" s="822">
        <v>99203</v>
      </c>
      <c r="AL114" s="820"/>
      <c r="AM114" s="820"/>
      <c r="AN114" s="820"/>
      <c r="AO114" s="821"/>
      <c r="AP114" s="867">
        <v>1.4</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2084694</v>
      </c>
      <c r="BR114" s="857"/>
      <c r="BS114" s="857"/>
      <c r="BT114" s="857"/>
      <c r="BU114" s="857"/>
      <c r="BV114" s="857">
        <v>2120665</v>
      </c>
      <c r="BW114" s="857"/>
      <c r="BX114" s="857"/>
      <c r="BY114" s="857"/>
      <c r="BZ114" s="857"/>
      <c r="CA114" s="857">
        <v>1824586</v>
      </c>
      <c r="CB114" s="857"/>
      <c r="CC114" s="857"/>
      <c r="CD114" s="857"/>
      <c r="CE114" s="857"/>
      <c r="CF114" s="918">
        <v>25.9</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130</v>
      </c>
      <c r="DH114" s="820"/>
      <c r="DI114" s="820"/>
      <c r="DJ114" s="820"/>
      <c r="DK114" s="821"/>
      <c r="DL114" s="822" t="s">
        <v>130</v>
      </c>
      <c r="DM114" s="820"/>
      <c r="DN114" s="820"/>
      <c r="DO114" s="820"/>
      <c r="DP114" s="821"/>
      <c r="DQ114" s="822" t="s">
        <v>130</v>
      </c>
      <c r="DR114" s="820"/>
      <c r="DS114" s="820"/>
      <c r="DT114" s="820"/>
      <c r="DU114" s="821"/>
      <c r="DV114" s="867" t="s">
        <v>130</v>
      </c>
      <c r="DW114" s="868"/>
      <c r="DX114" s="868"/>
      <c r="DY114" s="868"/>
      <c r="DZ114" s="869"/>
    </row>
    <row r="115" spans="1:130" s="246" customFormat="1" ht="26.25" customHeight="1" x14ac:dyDescent="0.15">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107099</v>
      </c>
      <c r="AB115" s="966"/>
      <c r="AC115" s="966"/>
      <c r="AD115" s="966"/>
      <c r="AE115" s="967"/>
      <c r="AF115" s="968">
        <v>103374</v>
      </c>
      <c r="AG115" s="966"/>
      <c r="AH115" s="966"/>
      <c r="AI115" s="966"/>
      <c r="AJ115" s="967"/>
      <c r="AK115" s="968">
        <v>103348</v>
      </c>
      <c r="AL115" s="966"/>
      <c r="AM115" s="966"/>
      <c r="AN115" s="966"/>
      <c r="AO115" s="967"/>
      <c r="AP115" s="969">
        <v>1.5</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130</v>
      </c>
      <c r="BR115" s="857"/>
      <c r="BS115" s="857"/>
      <c r="BT115" s="857"/>
      <c r="BU115" s="857"/>
      <c r="BV115" s="857" t="s">
        <v>431</v>
      </c>
      <c r="BW115" s="857"/>
      <c r="BX115" s="857"/>
      <c r="BY115" s="857"/>
      <c r="BZ115" s="857"/>
      <c r="CA115" s="857">
        <v>85823</v>
      </c>
      <c r="CB115" s="857"/>
      <c r="CC115" s="857"/>
      <c r="CD115" s="857"/>
      <c r="CE115" s="857"/>
      <c r="CF115" s="918">
        <v>1.2</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2840507</v>
      </c>
      <c r="DH115" s="820"/>
      <c r="DI115" s="820"/>
      <c r="DJ115" s="820"/>
      <c r="DK115" s="821"/>
      <c r="DL115" s="822">
        <v>2756040</v>
      </c>
      <c r="DM115" s="820"/>
      <c r="DN115" s="820"/>
      <c r="DO115" s="820"/>
      <c r="DP115" s="821"/>
      <c r="DQ115" s="822">
        <v>2558154</v>
      </c>
      <c r="DR115" s="820"/>
      <c r="DS115" s="820"/>
      <c r="DT115" s="820"/>
      <c r="DU115" s="821"/>
      <c r="DV115" s="867">
        <v>36.4</v>
      </c>
      <c r="DW115" s="868"/>
      <c r="DX115" s="868"/>
      <c r="DY115" s="868"/>
      <c r="DZ115" s="869"/>
    </row>
    <row r="116" spans="1:130" s="246" customFormat="1" ht="26.25" customHeight="1" x14ac:dyDescent="0.15">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370</v>
      </c>
      <c r="AB116" s="820"/>
      <c r="AC116" s="820"/>
      <c r="AD116" s="820"/>
      <c r="AE116" s="821"/>
      <c r="AF116" s="822">
        <v>216</v>
      </c>
      <c r="AG116" s="820"/>
      <c r="AH116" s="820"/>
      <c r="AI116" s="820"/>
      <c r="AJ116" s="821"/>
      <c r="AK116" s="822">
        <v>800</v>
      </c>
      <c r="AL116" s="820"/>
      <c r="AM116" s="820"/>
      <c r="AN116" s="820"/>
      <c r="AO116" s="821"/>
      <c r="AP116" s="867">
        <v>0</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130</v>
      </c>
      <c r="BR116" s="857"/>
      <c r="BS116" s="857"/>
      <c r="BT116" s="857"/>
      <c r="BU116" s="857"/>
      <c r="BV116" s="857" t="s">
        <v>432</v>
      </c>
      <c r="BW116" s="857"/>
      <c r="BX116" s="857"/>
      <c r="BY116" s="857"/>
      <c r="BZ116" s="857"/>
      <c r="CA116" s="857" t="s">
        <v>130</v>
      </c>
      <c r="CB116" s="857"/>
      <c r="CC116" s="857"/>
      <c r="CD116" s="857"/>
      <c r="CE116" s="857"/>
      <c r="CF116" s="918" t="s">
        <v>130</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276909</v>
      </c>
      <c r="DH116" s="820"/>
      <c r="DI116" s="820"/>
      <c r="DJ116" s="820"/>
      <c r="DK116" s="821"/>
      <c r="DL116" s="822">
        <v>226451</v>
      </c>
      <c r="DM116" s="820"/>
      <c r="DN116" s="820"/>
      <c r="DO116" s="820"/>
      <c r="DP116" s="821"/>
      <c r="DQ116" s="822">
        <v>242706</v>
      </c>
      <c r="DR116" s="820"/>
      <c r="DS116" s="820"/>
      <c r="DT116" s="820"/>
      <c r="DU116" s="821"/>
      <c r="DV116" s="867">
        <v>3.5</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2417524</v>
      </c>
      <c r="AB117" s="952"/>
      <c r="AC117" s="952"/>
      <c r="AD117" s="952"/>
      <c r="AE117" s="953"/>
      <c r="AF117" s="954">
        <v>2426137</v>
      </c>
      <c r="AG117" s="952"/>
      <c r="AH117" s="952"/>
      <c r="AI117" s="952"/>
      <c r="AJ117" s="953"/>
      <c r="AK117" s="954">
        <v>2471321</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431</v>
      </c>
      <c r="BR117" s="857"/>
      <c r="BS117" s="857"/>
      <c r="BT117" s="857"/>
      <c r="BU117" s="857"/>
      <c r="BV117" s="857" t="s">
        <v>130</v>
      </c>
      <c r="BW117" s="857"/>
      <c r="BX117" s="857"/>
      <c r="BY117" s="857"/>
      <c r="BZ117" s="857"/>
      <c r="CA117" s="857" t="s">
        <v>130</v>
      </c>
      <c r="CB117" s="857"/>
      <c r="CC117" s="857"/>
      <c r="CD117" s="857"/>
      <c r="CE117" s="857"/>
      <c r="CF117" s="918" t="s">
        <v>431</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432</v>
      </c>
      <c r="DH117" s="820"/>
      <c r="DI117" s="820"/>
      <c r="DJ117" s="820"/>
      <c r="DK117" s="821"/>
      <c r="DL117" s="822" t="s">
        <v>130</v>
      </c>
      <c r="DM117" s="820"/>
      <c r="DN117" s="820"/>
      <c r="DO117" s="820"/>
      <c r="DP117" s="821"/>
      <c r="DQ117" s="822" t="s">
        <v>130</v>
      </c>
      <c r="DR117" s="820"/>
      <c r="DS117" s="820"/>
      <c r="DT117" s="820"/>
      <c r="DU117" s="821"/>
      <c r="DV117" s="867" t="s">
        <v>130</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305</v>
      </c>
      <c r="AG118" s="945"/>
      <c r="AH118" s="945"/>
      <c r="AI118" s="945"/>
      <c r="AJ118" s="946"/>
      <c r="AK118" s="947" t="s">
        <v>304</v>
      </c>
      <c r="AL118" s="945"/>
      <c r="AM118" s="945"/>
      <c r="AN118" s="945"/>
      <c r="AO118" s="946"/>
      <c r="AP118" s="948" t="s">
        <v>425</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130</v>
      </c>
      <c r="BR118" s="888"/>
      <c r="BS118" s="888"/>
      <c r="BT118" s="888"/>
      <c r="BU118" s="888"/>
      <c r="BV118" s="888" t="s">
        <v>130</v>
      </c>
      <c r="BW118" s="888"/>
      <c r="BX118" s="888"/>
      <c r="BY118" s="888"/>
      <c r="BZ118" s="888"/>
      <c r="CA118" s="888" t="s">
        <v>130</v>
      </c>
      <c r="CB118" s="888"/>
      <c r="CC118" s="888"/>
      <c r="CD118" s="888"/>
      <c r="CE118" s="888"/>
      <c r="CF118" s="918" t="s">
        <v>432</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130</v>
      </c>
      <c r="DH118" s="820"/>
      <c r="DI118" s="820"/>
      <c r="DJ118" s="820"/>
      <c r="DK118" s="821"/>
      <c r="DL118" s="822" t="s">
        <v>130</v>
      </c>
      <c r="DM118" s="820"/>
      <c r="DN118" s="820"/>
      <c r="DO118" s="820"/>
      <c r="DP118" s="821"/>
      <c r="DQ118" s="822" t="s">
        <v>130</v>
      </c>
      <c r="DR118" s="820"/>
      <c r="DS118" s="820"/>
      <c r="DT118" s="820"/>
      <c r="DU118" s="821"/>
      <c r="DV118" s="867" t="s">
        <v>130</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431</v>
      </c>
      <c r="AB119" s="938"/>
      <c r="AC119" s="938"/>
      <c r="AD119" s="938"/>
      <c r="AE119" s="939"/>
      <c r="AF119" s="940" t="s">
        <v>130</v>
      </c>
      <c r="AG119" s="938"/>
      <c r="AH119" s="938"/>
      <c r="AI119" s="938"/>
      <c r="AJ119" s="939"/>
      <c r="AK119" s="940" t="s">
        <v>130</v>
      </c>
      <c r="AL119" s="938"/>
      <c r="AM119" s="938"/>
      <c r="AN119" s="938"/>
      <c r="AO119" s="939"/>
      <c r="AP119" s="941" t="s">
        <v>130</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457</v>
      </c>
      <c r="BP119" s="921"/>
      <c r="BQ119" s="925">
        <v>32533598</v>
      </c>
      <c r="BR119" s="888"/>
      <c r="BS119" s="888"/>
      <c r="BT119" s="888"/>
      <c r="BU119" s="888"/>
      <c r="BV119" s="888">
        <v>32720929</v>
      </c>
      <c r="BW119" s="888"/>
      <c r="BX119" s="888"/>
      <c r="BY119" s="888"/>
      <c r="BZ119" s="888"/>
      <c r="CA119" s="888">
        <v>33932442</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1228</v>
      </c>
      <c r="DH119" s="803"/>
      <c r="DI119" s="803"/>
      <c r="DJ119" s="803"/>
      <c r="DK119" s="804"/>
      <c r="DL119" s="805" t="s">
        <v>130</v>
      </c>
      <c r="DM119" s="803"/>
      <c r="DN119" s="803"/>
      <c r="DO119" s="803"/>
      <c r="DP119" s="804"/>
      <c r="DQ119" s="805" t="s">
        <v>130</v>
      </c>
      <c r="DR119" s="803"/>
      <c r="DS119" s="803"/>
      <c r="DT119" s="803"/>
      <c r="DU119" s="804"/>
      <c r="DV119" s="891" t="s">
        <v>431</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432</v>
      </c>
      <c r="AB120" s="820"/>
      <c r="AC120" s="820"/>
      <c r="AD120" s="820"/>
      <c r="AE120" s="821"/>
      <c r="AF120" s="822" t="s">
        <v>130</v>
      </c>
      <c r="AG120" s="820"/>
      <c r="AH120" s="820"/>
      <c r="AI120" s="820"/>
      <c r="AJ120" s="821"/>
      <c r="AK120" s="822" t="s">
        <v>130</v>
      </c>
      <c r="AL120" s="820"/>
      <c r="AM120" s="820"/>
      <c r="AN120" s="820"/>
      <c r="AO120" s="821"/>
      <c r="AP120" s="867" t="s">
        <v>130</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1647411</v>
      </c>
      <c r="BR120" s="885"/>
      <c r="BS120" s="885"/>
      <c r="BT120" s="885"/>
      <c r="BU120" s="885"/>
      <c r="BV120" s="885">
        <v>1580632</v>
      </c>
      <c r="BW120" s="885"/>
      <c r="BX120" s="885"/>
      <c r="BY120" s="885"/>
      <c r="BZ120" s="885"/>
      <c r="CA120" s="885">
        <v>1410526</v>
      </c>
      <c r="CB120" s="885"/>
      <c r="CC120" s="885"/>
      <c r="CD120" s="885"/>
      <c r="CE120" s="885"/>
      <c r="CF120" s="909">
        <v>20.100000000000001</v>
      </c>
      <c r="CG120" s="910"/>
      <c r="CH120" s="910"/>
      <c r="CI120" s="910"/>
      <c r="CJ120" s="910"/>
      <c r="CK120" s="911" t="s">
        <v>461</v>
      </c>
      <c r="CL120" s="895"/>
      <c r="CM120" s="895"/>
      <c r="CN120" s="895"/>
      <c r="CO120" s="896"/>
      <c r="CP120" s="915" t="s">
        <v>403</v>
      </c>
      <c r="CQ120" s="916"/>
      <c r="CR120" s="916"/>
      <c r="CS120" s="916"/>
      <c r="CT120" s="916"/>
      <c r="CU120" s="916"/>
      <c r="CV120" s="916"/>
      <c r="CW120" s="916"/>
      <c r="CX120" s="916"/>
      <c r="CY120" s="916"/>
      <c r="CZ120" s="916"/>
      <c r="DA120" s="916"/>
      <c r="DB120" s="916"/>
      <c r="DC120" s="916"/>
      <c r="DD120" s="916"/>
      <c r="DE120" s="916"/>
      <c r="DF120" s="917"/>
      <c r="DG120" s="904">
        <v>11041696</v>
      </c>
      <c r="DH120" s="885"/>
      <c r="DI120" s="885"/>
      <c r="DJ120" s="885"/>
      <c r="DK120" s="885"/>
      <c r="DL120" s="885">
        <v>10995554</v>
      </c>
      <c r="DM120" s="885"/>
      <c r="DN120" s="885"/>
      <c r="DO120" s="885"/>
      <c r="DP120" s="885"/>
      <c r="DQ120" s="885">
        <v>10904472</v>
      </c>
      <c r="DR120" s="885"/>
      <c r="DS120" s="885"/>
      <c r="DT120" s="885"/>
      <c r="DU120" s="885"/>
      <c r="DV120" s="886">
        <v>155</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130</v>
      </c>
      <c r="AB121" s="820"/>
      <c r="AC121" s="820"/>
      <c r="AD121" s="820"/>
      <c r="AE121" s="821"/>
      <c r="AF121" s="822" t="s">
        <v>432</v>
      </c>
      <c r="AG121" s="820"/>
      <c r="AH121" s="820"/>
      <c r="AI121" s="820"/>
      <c r="AJ121" s="821"/>
      <c r="AK121" s="822" t="s">
        <v>130</v>
      </c>
      <c r="AL121" s="820"/>
      <c r="AM121" s="820"/>
      <c r="AN121" s="820"/>
      <c r="AO121" s="821"/>
      <c r="AP121" s="867" t="s">
        <v>130</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2417026</v>
      </c>
      <c r="BR121" s="857"/>
      <c r="BS121" s="857"/>
      <c r="BT121" s="857"/>
      <c r="BU121" s="857"/>
      <c r="BV121" s="857">
        <v>2231833</v>
      </c>
      <c r="BW121" s="857"/>
      <c r="BX121" s="857"/>
      <c r="BY121" s="857"/>
      <c r="BZ121" s="857"/>
      <c r="CA121" s="857">
        <v>2290296</v>
      </c>
      <c r="CB121" s="857"/>
      <c r="CC121" s="857"/>
      <c r="CD121" s="857"/>
      <c r="CE121" s="857"/>
      <c r="CF121" s="918">
        <v>32.6</v>
      </c>
      <c r="CG121" s="919"/>
      <c r="CH121" s="919"/>
      <c r="CI121" s="919"/>
      <c r="CJ121" s="919"/>
      <c r="CK121" s="912"/>
      <c r="CL121" s="898"/>
      <c r="CM121" s="898"/>
      <c r="CN121" s="898"/>
      <c r="CO121" s="899"/>
      <c r="CP121" s="878" t="s">
        <v>405</v>
      </c>
      <c r="CQ121" s="879"/>
      <c r="CR121" s="879"/>
      <c r="CS121" s="879"/>
      <c r="CT121" s="879"/>
      <c r="CU121" s="879"/>
      <c r="CV121" s="879"/>
      <c r="CW121" s="879"/>
      <c r="CX121" s="879"/>
      <c r="CY121" s="879"/>
      <c r="CZ121" s="879"/>
      <c r="DA121" s="879"/>
      <c r="DB121" s="879"/>
      <c r="DC121" s="879"/>
      <c r="DD121" s="879"/>
      <c r="DE121" s="879"/>
      <c r="DF121" s="880"/>
      <c r="DG121" s="856">
        <v>1060540</v>
      </c>
      <c r="DH121" s="857"/>
      <c r="DI121" s="857"/>
      <c r="DJ121" s="857"/>
      <c r="DK121" s="857"/>
      <c r="DL121" s="857">
        <v>1049738</v>
      </c>
      <c r="DM121" s="857"/>
      <c r="DN121" s="857"/>
      <c r="DO121" s="857"/>
      <c r="DP121" s="857"/>
      <c r="DQ121" s="857">
        <v>868139</v>
      </c>
      <c r="DR121" s="857"/>
      <c r="DS121" s="857"/>
      <c r="DT121" s="857"/>
      <c r="DU121" s="857"/>
      <c r="DV121" s="834">
        <v>12.3</v>
      </c>
      <c r="DW121" s="834"/>
      <c r="DX121" s="834"/>
      <c r="DY121" s="834"/>
      <c r="DZ121" s="835"/>
    </row>
    <row r="122" spans="1:130" s="246" customFormat="1" ht="26.25" customHeight="1" x14ac:dyDescent="0.15">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432</v>
      </c>
      <c r="AB122" s="820"/>
      <c r="AC122" s="820"/>
      <c r="AD122" s="820"/>
      <c r="AE122" s="821"/>
      <c r="AF122" s="822" t="s">
        <v>431</v>
      </c>
      <c r="AG122" s="820"/>
      <c r="AH122" s="820"/>
      <c r="AI122" s="820"/>
      <c r="AJ122" s="821"/>
      <c r="AK122" s="822" t="s">
        <v>130</v>
      </c>
      <c r="AL122" s="820"/>
      <c r="AM122" s="820"/>
      <c r="AN122" s="820"/>
      <c r="AO122" s="821"/>
      <c r="AP122" s="867" t="s">
        <v>432</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17531829</v>
      </c>
      <c r="BR122" s="888"/>
      <c r="BS122" s="888"/>
      <c r="BT122" s="888"/>
      <c r="BU122" s="888"/>
      <c r="BV122" s="888">
        <v>17365264</v>
      </c>
      <c r="BW122" s="888"/>
      <c r="BX122" s="888"/>
      <c r="BY122" s="888"/>
      <c r="BZ122" s="888"/>
      <c r="CA122" s="888">
        <v>17960124</v>
      </c>
      <c r="CB122" s="888"/>
      <c r="CC122" s="888"/>
      <c r="CD122" s="888"/>
      <c r="CE122" s="888"/>
      <c r="CF122" s="889">
        <v>255.4</v>
      </c>
      <c r="CG122" s="890"/>
      <c r="CH122" s="890"/>
      <c r="CI122" s="890"/>
      <c r="CJ122" s="890"/>
      <c r="CK122" s="912"/>
      <c r="CL122" s="898"/>
      <c r="CM122" s="898"/>
      <c r="CN122" s="898"/>
      <c r="CO122" s="899"/>
      <c r="CP122" s="878" t="s">
        <v>401</v>
      </c>
      <c r="CQ122" s="879"/>
      <c r="CR122" s="879"/>
      <c r="CS122" s="879"/>
      <c r="CT122" s="879"/>
      <c r="CU122" s="879"/>
      <c r="CV122" s="879"/>
      <c r="CW122" s="879"/>
      <c r="CX122" s="879"/>
      <c r="CY122" s="879"/>
      <c r="CZ122" s="879"/>
      <c r="DA122" s="879"/>
      <c r="DB122" s="879"/>
      <c r="DC122" s="879"/>
      <c r="DD122" s="879"/>
      <c r="DE122" s="879"/>
      <c r="DF122" s="880"/>
      <c r="DG122" s="856">
        <v>505521</v>
      </c>
      <c r="DH122" s="857"/>
      <c r="DI122" s="857"/>
      <c r="DJ122" s="857"/>
      <c r="DK122" s="857"/>
      <c r="DL122" s="857">
        <v>588169</v>
      </c>
      <c r="DM122" s="857"/>
      <c r="DN122" s="857"/>
      <c r="DO122" s="857"/>
      <c r="DP122" s="857"/>
      <c r="DQ122" s="857">
        <v>637177</v>
      </c>
      <c r="DR122" s="857"/>
      <c r="DS122" s="857"/>
      <c r="DT122" s="857"/>
      <c r="DU122" s="857"/>
      <c r="DV122" s="834">
        <v>9.1</v>
      </c>
      <c r="DW122" s="834"/>
      <c r="DX122" s="834"/>
      <c r="DY122" s="834"/>
      <c r="DZ122" s="835"/>
    </row>
    <row r="123" spans="1:130" s="246" customFormat="1" ht="26.25" customHeight="1" x14ac:dyDescent="0.15">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432</v>
      </c>
      <c r="AB123" s="820"/>
      <c r="AC123" s="820"/>
      <c r="AD123" s="820"/>
      <c r="AE123" s="821"/>
      <c r="AF123" s="822" t="s">
        <v>130</v>
      </c>
      <c r="AG123" s="820"/>
      <c r="AH123" s="820"/>
      <c r="AI123" s="820"/>
      <c r="AJ123" s="821"/>
      <c r="AK123" s="822" t="s">
        <v>130</v>
      </c>
      <c r="AL123" s="820"/>
      <c r="AM123" s="820"/>
      <c r="AN123" s="820"/>
      <c r="AO123" s="821"/>
      <c r="AP123" s="867" t="s">
        <v>130</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465</v>
      </c>
      <c r="BP123" s="921"/>
      <c r="BQ123" s="875">
        <v>21596266</v>
      </c>
      <c r="BR123" s="876"/>
      <c r="BS123" s="876"/>
      <c r="BT123" s="876"/>
      <c r="BU123" s="876"/>
      <c r="BV123" s="876">
        <v>21177729</v>
      </c>
      <c r="BW123" s="876"/>
      <c r="BX123" s="876"/>
      <c r="BY123" s="876"/>
      <c r="BZ123" s="876"/>
      <c r="CA123" s="876">
        <v>21660946</v>
      </c>
      <c r="CB123" s="876"/>
      <c r="CC123" s="876"/>
      <c r="CD123" s="876"/>
      <c r="CE123" s="876"/>
      <c r="CF123" s="786"/>
      <c r="CG123" s="787"/>
      <c r="CH123" s="787"/>
      <c r="CI123" s="787"/>
      <c r="CJ123" s="877"/>
      <c r="CK123" s="912"/>
      <c r="CL123" s="898"/>
      <c r="CM123" s="898"/>
      <c r="CN123" s="898"/>
      <c r="CO123" s="899"/>
      <c r="CP123" s="878" t="s">
        <v>466</v>
      </c>
      <c r="CQ123" s="879"/>
      <c r="CR123" s="879"/>
      <c r="CS123" s="879"/>
      <c r="CT123" s="879"/>
      <c r="CU123" s="879"/>
      <c r="CV123" s="879"/>
      <c r="CW123" s="879"/>
      <c r="CX123" s="879"/>
      <c r="CY123" s="879"/>
      <c r="CZ123" s="879"/>
      <c r="DA123" s="879"/>
      <c r="DB123" s="879"/>
      <c r="DC123" s="879"/>
      <c r="DD123" s="879"/>
      <c r="DE123" s="879"/>
      <c r="DF123" s="880"/>
      <c r="DG123" s="819" t="s">
        <v>431</v>
      </c>
      <c r="DH123" s="820"/>
      <c r="DI123" s="820"/>
      <c r="DJ123" s="820"/>
      <c r="DK123" s="821"/>
      <c r="DL123" s="822" t="s">
        <v>431</v>
      </c>
      <c r="DM123" s="820"/>
      <c r="DN123" s="820"/>
      <c r="DO123" s="820"/>
      <c r="DP123" s="821"/>
      <c r="DQ123" s="822" t="s">
        <v>130</v>
      </c>
      <c r="DR123" s="820"/>
      <c r="DS123" s="820"/>
      <c r="DT123" s="820"/>
      <c r="DU123" s="821"/>
      <c r="DV123" s="867" t="s">
        <v>130</v>
      </c>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431</v>
      </c>
      <c r="AB124" s="820"/>
      <c r="AC124" s="820"/>
      <c r="AD124" s="820"/>
      <c r="AE124" s="821"/>
      <c r="AF124" s="822" t="s">
        <v>431</v>
      </c>
      <c r="AG124" s="820"/>
      <c r="AH124" s="820"/>
      <c r="AI124" s="820"/>
      <c r="AJ124" s="821"/>
      <c r="AK124" s="822" t="s">
        <v>130</v>
      </c>
      <c r="AL124" s="820"/>
      <c r="AM124" s="820"/>
      <c r="AN124" s="820"/>
      <c r="AO124" s="821"/>
      <c r="AP124" s="867" t="s">
        <v>130</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157.19999999999999</v>
      </c>
      <c r="BR124" s="874"/>
      <c r="BS124" s="874"/>
      <c r="BT124" s="874"/>
      <c r="BU124" s="874"/>
      <c r="BV124" s="874">
        <v>165.2</v>
      </c>
      <c r="BW124" s="874"/>
      <c r="BX124" s="874"/>
      <c r="BY124" s="874"/>
      <c r="BZ124" s="874"/>
      <c r="CA124" s="874">
        <v>174.4</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130</v>
      </c>
      <c r="DH124" s="803"/>
      <c r="DI124" s="803"/>
      <c r="DJ124" s="803"/>
      <c r="DK124" s="804"/>
      <c r="DL124" s="805" t="s">
        <v>432</v>
      </c>
      <c r="DM124" s="803"/>
      <c r="DN124" s="803"/>
      <c r="DO124" s="803"/>
      <c r="DP124" s="804"/>
      <c r="DQ124" s="805" t="s">
        <v>432</v>
      </c>
      <c r="DR124" s="803"/>
      <c r="DS124" s="803"/>
      <c r="DT124" s="803"/>
      <c r="DU124" s="804"/>
      <c r="DV124" s="891" t="s">
        <v>432</v>
      </c>
      <c r="DW124" s="892"/>
      <c r="DX124" s="892"/>
      <c r="DY124" s="892"/>
      <c r="DZ124" s="893"/>
    </row>
    <row r="125" spans="1:130" s="246" customFormat="1" ht="26.25" customHeight="1" x14ac:dyDescent="0.15">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431</v>
      </c>
      <c r="AB125" s="820"/>
      <c r="AC125" s="820"/>
      <c r="AD125" s="820"/>
      <c r="AE125" s="821"/>
      <c r="AF125" s="822" t="s">
        <v>432</v>
      </c>
      <c r="AG125" s="820"/>
      <c r="AH125" s="820"/>
      <c r="AI125" s="820"/>
      <c r="AJ125" s="821"/>
      <c r="AK125" s="822" t="s">
        <v>130</v>
      </c>
      <c r="AL125" s="820"/>
      <c r="AM125" s="820"/>
      <c r="AN125" s="820"/>
      <c r="AO125" s="821"/>
      <c r="AP125" s="867" t="s">
        <v>432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432</v>
      </c>
      <c r="DH125" s="885"/>
      <c r="DI125" s="885"/>
      <c r="DJ125" s="885"/>
      <c r="DK125" s="885"/>
      <c r="DL125" s="885" t="s">
        <v>432</v>
      </c>
      <c r="DM125" s="885"/>
      <c r="DN125" s="885"/>
      <c r="DO125" s="885"/>
      <c r="DP125" s="885"/>
      <c r="DQ125" s="885" t="s">
        <v>432</v>
      </c>
      <c r="DR125" s="885"/>
      <c r="DS125" s="885"/>
      <c r="DT125" s="885"/>
      <c r="DU125" s="885"/>
      <c r="DV125" s="886" t="s">
        <v>432</v>
      </c>
      <c r="DW125" s="886"/>
      <c r="DX125" s="886"/>
      <c r="DY125" s="886"/>
      <c r="DZ125" s="887"/>
    </row>
    <row r="126" spans="1:130" s="246" customFormat="1" ht="26.25" customHeight="1" thickBot="1" x14ac:dyDescent="0.2">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107099</v>
      </c>
      <c r="AB126" s="820"/>
      <c r="AC126" s="820"/>
      <c r="AD126" s="820"/>
      <c r="AE126" s="821"/>
      <c r="AF126" s="822">
        <v>103374</v>
      </c>
      <c r="AG126" s="820"/>
      <c r="AH126" s="820"/>
      <c r="AI126" s="820"/>
      <c r="AJ126" s="821"/>
      <c r="AK126" s="822">
        <v>103348</v>
      </c>
      <c r="AL126" s="820"/>
      <c r="AM126" s="820"/>
      <c r="AN126" s="820"/>
      <c r="AO126" s="821"/>
      <c r="AP126" s="867">
        <v>1.5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432</v>
      </c>
      <c r="DH126" s="857"/>
      <c r="DI126" s="857"/>
      <c r="DJ126" s="857"/>
      <c r="DK126" s="857"/>
      <c r="DL126" s="857" t="s">
        <v>432</v>
      </c>
      <c r="DM126" s="857"/>
      <c r="DN126" s="857"/>
      <c r="DO126" s="857"/>
      <c r="DP126" s="857"/>
      <c r="DQ126" s="857">
        <v>85823</v>
      </c>
      <c r="DR126" s="857"/>
      <c r="DS126" s="857"/>
      <c r="DT126" s="857"/>
      <c r="DU126" s="857"/>
      <c r="DV126" s="834">
        <v>1.2</v>
      </c>
      <c r="DW126" s="834"/>
      <c r="DX126" s="834"/>
      <c r="DY126" s="834"/>
      <c r="DZ126" s="835"/>
    </row>
    <row r="127" spans="1:130" s="246" customFormat="1" ht="26.25" customHeight="1" x14ac:dyDescent="0.15">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432</v>
      </c>
      <c r="AB127" s="820"/>
      <c r="AC127" s="820"/>
      <c r="AD127" s="820"/>
      <c r="AE127" s="821"/>
      <c r="AF127" s="822" t="s">
        <v>130</v>
      </c>
      <c r="AG127" s="820"/>
      <c r="AH127" s="820"/>
      <c r="AI127" s="820"/>
      <c r="AJ127" s="821"/>
      <c r="AK127" s="822" t="s">
        <v>432</v>
      </c>
      <c r="AL127" s="820"/>
      <c r="AM127" s="820"/>
      <c r="AN127" s="820"/>
      <c r="AO127" s="821"/>
      <c r="AP127" s="867" t="s">
        <v>432</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431</v>
      </c>
      <c r="DH127" s="857"/>
      <c r="DI127" s="857"/>
      <c r="DJ127" s="857"/>
      <c r="DK127" s="857"/>
      <c r="DL127" s="857" t="s">
        <v>432</v>
      </c>
      <c r="DM127" s="857"/>
      <c r="DN127" s="857"/>
      <c r="DO127" s="857"/>
      <c r="DP127" s="857"/>
      <c r="DQ127" s="857" t="s">
        <v>432</v>
      </c>
      <c r="DR127" s="857"/>
      <c r="DS127" s="857"/>
      <c r="DT127" s="857"/>
      <c r="DU127" s="857"/>
      <c r="DV127" s="834" t="s">
        <v>432</v>
      </c>
      <c r="DW127" s="834"/>
      <c r="DX127" s="834"/>
      <c r="DY127" s="834"/>
      <c r="DZ127" s="835"/>
    </row>
    <row r="128" spans="1:130" s="246" customFormat="1" ht="26.25" customHeight="1" thickBot="1" x14ac:dyDescent="0.2">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31519</v>
      </c>
      <c r="AB128" s="841"/>
      <c r="AC128" s="841"/>
      <c r="AD128" s="841"/>
      <c r="AE128" s="842"/>
      <c r="AF128" s="843">
        <v>32944</v>
      </c>
      <c r="AG128" s="841"/>
      <c r="AH128" s="841"/>
      <c r="AI128" s="841"/>
      <c r="AJ128" s="842"/>
      <c r="AK128" s="843">
        <v>32101</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130</v>
      </c>
      <c r="BG128" s="827"/>
      <c r="BH128" s="827"/>
      <c r="BI128" s="827"/>
      <c r="BJ128" s="827"/>
      <c r="BK128" s="827"/>
      <c r="BL128" s="850"/>
      <c r="BM128" s="826">
        <v>13.65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t="s">
        <v>130</v>
      </c>
      <c r="DH128" s="831"/>
      <c r="DI128" s="831"/>
      <c r="DJ128" s="831"/>
      <c r="DK128" s="831"/>
      <c r="DL128" s="831" t="s">
        <v>431</v>
      </c>
      <c r="DM128" s="831"/>
      <c r="DN128" s="831"/>
      <c r="DO128" s="831"/>
      <c r="DP128" s="831"/>
      <c r="DQ128" s="831" t="s">
        <v>431</v>
      </c>
      <c r="DR128" s="831"/>
      <c r="DS128" s="831"/>
      <c r="DT128" s="831"/>
      <c r="DU128" s="831"/>
      <c r="DV128" s="832" t="s">
        <v>130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8279728</v>
      </c>
      <c r="AB129" s="820"/>
      <c r="AC129" s="820"/>
      <c r="AD129" s="820"/>
      <c r="AE129" s="821"/>
      <c r="AF129" s="822">
        <v>8330500</v>
      </c>
      <c r="AG129" s="820"/>
      <c r="AH129" s="820"/>
      <c r="AI129" s="820"/>
      <c r="AJ129" s="821"/>
      <c r="AK129" s="822">
        <v>8396252</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130</v>
      </c>
      <c r="BG129" s="810"/>
      <c r="BH129" s="810"/>
      <c r="BI129" s="810"/>
      <c r="BJ129" s="810"/>
      <c r="BK129" s="810"/>
      <c r="BL129" s="811"/>
      <c r="BM129" s="809">
        <v>18.649999999999999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1327335</v>
      </c>
      <c r="AB130" s="820"/>
      <c r="AC130" s="820"/>
      <c r="AD130" s="820"/>
      <c r="AE130" s="821"/>
      <c r="AF130" s="822">
        <v>1344390</v>
      </c>
      <c r="AG130" s="820"/>
      <c r="AH130" s="820"/>
      <c r="AI130" s="820"/>
      <c r="AJ130" s="821"/>
      <c r="AK130" s="822">
        <v>1363003</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15.1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6952393</v>
      </c>
      <c r="AB131" s="803"/>
      <c r="AC131" s="803"/>
      <c r="AD131" s="803"/>
      <c r="AE131" s="804"/>
      <c r="AF131" s="805">
        <v>6986110</v>
      </c>
      <c r="AG131" s="803"/>
      <c r="AH131" s="803"/>
      <c r="AI131" s="803"/>
      <c r="AJ131" s="804"/>
      <c r="AK131" s="805">
        <v>7033249</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v>174.4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15.22741882</v>
      </c>
      <c r="AB132" s="783"/>
      <c r="AC132" s="783"/>
      <c r="AD132" s="783"/>
      <c r="AE132" s="784"/>
      <c r="AF132" s="785">
        <v>15.012692360000001</v>
      </c>
      <c r="AG132" s="783"/>
      <c r="AH132" s="783"/>
      <c r="AI132" s="783"/>
      <c r="AJ132" s="784"/>
      <c r="AK132" s="785">
        <v>15.301846980000001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14.7</v>
      </c>
      <c r="AB133" s="762"/>
      <c r="AC133" s="762"/>
      <c r="AD133" s="762"/>
      <c r="AE133" s="763"/>
      <c r="AF133" s="761">
        <v>15.1</v>
      </c>
      <c r="AG133" s="762"/>
      <c r="AH133" s="762"/>
      <c r="AI133" s="762"/>
      <c r="AJ133" s="763"/>
      <c r="AK133" s="761">
        <v>15.1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4hXG+Tk1GhnxYxBR81UFDDQDy61sBCuhZwRPtxmBEeOXtxe+syvdbJ1CJbI9jYPKMrE+ARb1B4PGT9nUbceKg==" saltValue="t+WywlcwhZOUfc0wQwtz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mQWqdMWmGqjH6WSbZ63Kvc24hZaIBFZ2gTf32aqOZI+B+Ay1hsWS9XmrF3DYbaj+JJcNdCsqdlnSSKHEW65VA==" saltValue="Rb6/vJUCfEwIBP27y94CI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XFD104857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oCK7RwKGJEH5x5LQar4AFH2cTWJXR2Pmphmc+ZVxIT4VHSKVtaFqr0t1+YZB8rEfdndeFuHQ4GEje4N4VluYQ==" saltValue="6yC3Lc3Mg8Uon19Ogmz7E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1934333</v>
      </c>
      <c r="AP9" s="312">
        <v>64172</v>
      </c>
      <c r="AQ9" s="313">
        <v>69548</v>
      </c>
      <c r="AR9" s="314">
        <v>-7.7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181611</v>
      </c>
      <c r="AP10" s="315">
        <v>6025</v>
      </c>
      <c r="AQ10" s="316">
        <v>8149</v>
      </c>
      <c r="AR10" s="317">
        <v>-26.1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340260</v>
      </c>
      <c r="AP11" s="315">
        <v>11288</v>
      </c>
      <c r="AQ11" s="316">
        <v>8204</v>
      </c>
      <c r="AR11" s="317">
        <v>37.6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v>5432</v>
      </c>
      <c r="AP12" s="315">
        <v>180</v>
      </c>
      <c r="AQ12" s="316">
        <v>1139</v>
      </c>
      <c r="AR12" s="317">
        <v>-84.2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504</v>
      </c>
      <c r="AL13" s="1189"/>
      <c r="AM13" s="1189"/>
      <c r="AN13" s="1190"/>
      <c r="AO13" s="315" t="s">
        <v>505</v>
      </c>
      <c r="AP13" s="315" t="s">
        <v>505</v>
      </c>
      <c r="AQ13" s="316">
        <v>20</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75155</v>
      </c>
      <c r="AP14" s="315">
        <v>2493</v>
      </c>
      <c r="AQ14" s="316">
        <v>3114</v>
      </c>
      <c r="AR14" s="317">
        <v>-19.899999999999999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v>56950</v>
      </c>
      <c r="AP15" s="315">
        <v>1889</v>
      </c>
      <c r="AQ15" s="316">
        <v>1605</v>
      </c>
      <c r="AR15" s="317">
        <v>17.7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-223648</v>
      </c>
      <c r="AP16" s="315">
        <v>-7420</v>
      </c>
      <c r="AQ16" s="316">
        <v>-6253</v>
      </c>
      <c r="AR16" s="317">
        <v>18.7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2370093</v>
      </c>
      <c r="AP17" s="315">
        <v>78628</v>
      </c>
      <c r="AQ17" s="316">
        <v>85527</v>
      </c>
      <c r="AR17" s="317">
        <v>-8.1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7.63</v>
      </c>
      <c r="AP21" s="328">
        <v>8.08</v>
      </c>
      <c r="AQ21" s="329">
        <v>-0.45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93.1</v>
      </c>
      <c r="AP22" s="333">
        <v>97.7</v>
      </c>
      <c r="AQ22" s="334">
        <v>-4.5999999999999996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1337910</v>
      </c>
      <c r="AP32" s="342">
        <v>44385</v>
      </c>
      <c r="AQ32" s="343">
        <v>49196</v>
      </c>
      <c r="AR32" s="344">
        <v>-9.8000000000000007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505</v>
      </c>
      <c r="AP34" s="342" t="s">
        <v>505</v>
      </c>
      <c r="AQ34" s="343">
        <v>53</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930060</v>
      </c>
      <c r="AP35" s="342">
        <v>30855</v>
      </c>
      <c r="AQ35" s="343">
        <v>20035</v>
      </c>
      <c r="AR35" s="344">
        <v>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99203</v>
      </c>
      <c r="AP36" s="342">
        <v>3291</v>
      </c>
      <c r="AQ36" s="343">
        <v>2549</v>
      </c>
      <c r="AR36" s="344">
        <v>29.1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v>103348</v>
      </c>
      <c r="AP37" s="342">
        <v>3429</v>
      </c>
      <c r="AQ37" s="343">
        <v>540</v>
      </c>
      <c r="AR37" s="344">
        <v>535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v>800</v>
      </c>
      <c r="AP38" s="345">
        <v>27</v>
      </c>
      <c r="AQ38" s="346">
        <v>3</v>
      </c>
      <c r="AR38" s="334">
        <v>800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-32101</v>
      </c>
      <c r="AP39" s="342">
        <v>-1065</v>
      </c>
      <c r="AQ39" s="343">
        <v>-4452</v>
      </c>
      <c r="AR39" s="344">
        <v>-76.099999999999994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-1363003</v>
      </c>
      <c r="AP40" s="342">
        <v>-45218</v>
      </c>
      <c r="AQ40" s="343">
        <v>-46845</v>
      </c>
      <c r="AR40" s="344">
        <v>-3.5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1076217</v>
      </c>
      <c r="AP41" s="342">
        <v>35704</v>
      </c>
      <c r="AQ41" s="343">
        <v>21079</v>
      </c>
      <c r="AR41" s="344">
        <v>69.400000000000006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2445072</v>
      </c>
      <c r="AN51" s="364">
        <v>78110</v>
      </c>
      <c r="AO51" s="365">
        <v>-36.299999999999997</v>
      </c>
      <c r="AP51" s="366">
        <v>106614</v>
      </c>
      <c r="AQ51" s="367">
        <v>17.2</v>
      </c>
      <c r="AR51" s="368">
        <v>-53.5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1324806</v>
      </c>
      <c r="AN52" s="372">
        <v>42322</v>
      </c>
      <c r="AO52" s="373">
        <v>-2.4</v>
      </c>
      <c r="AP52" s="374">
        <v>45545</v>
      </c>
      <c r="AQ52" s="375">
        <v>20.7</v>
      </c>
      <c r="AR52" s="376">
        <v>-23.1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1935495</v>
      </c>
      <c r="AN53" s="364">
        <v>62179</v>
      </c>
      <c r="AO53" s="365">
        <v>-20.399999999999999</v>
      </c>
      <c r="AP53" s="366">
        <v>81768</v>
      </c>
      <c r="AQ53" s="367">
        <v>-23.3</v>
      </c>
      <c r="AR53" s="368">
        <v>2.9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976469</v>
      </c>
      <c r="AN54" s="372">
        <v>31369</v>
      </c>
      <c r="AO54" s="373">
        <v>-25.9</v>
      </c>
      <c r="AP54" s="374">
        <v>37917</v>
      </c>
      <c r="AQ54" s="375">
        <v>-16.7</v>
      </c>
      <c r="AR54" s="376">
        <v>-9.1999999999999993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1579341</v>
      </c>
      <c r="AN55" s="364">
        <v>51367</v>
      </c>
      <c r="AO55" s="365">
        <v>-17.399999999999999</v>
      </c>
      <c r="AP55" s="366">
        <v>65876</v>
      </c>
      <c r="AQ55" s="367">
        <v>-19.399999999999999</v>
      </c>
      <c r="AR55" s="368">
        <v>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616357</v>
      </c>
      <c r="AN56" s="372">
        <v>20047</v>
      </c>
      <c r="AO56" s="373">
        <v>-36.1</v>
      </c>
      <c r="AP56" s="374">
        <v>36484</v>
      </c>
      <c r="AQ56" s="375">
        <v>-3.8</v>
      </c>
      <c r="AR56" s="376">
        <v>-32.299999999999997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2332830</v>
      </c>
      <c r="AN57" s="364">
        <v>76604</v>
      </c>
      <c r="AO57" s="365">
        <v>49.1</v>
      </c>
      <c r="AP57" s="366">
        <v>68468</v>
      </c>
      <c r="AQ57" s="367">
        <v>3.9</v>
      </c>
      <c r="AR57" s="368">
        <v>45.2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974518</v>
      </c>
      <c r="AN58" s="372">
        <v>32001</v>
      </c>
      <c r="AO58" s="373">
        <v>59.6</v>
      </c>
      <c r="AP58" s="374">
        <v>34140</v>
      </c>
      <c r="AQ58" s="375">
        <v>-6.4</v>
      </c>
      <c r="AR58" s="376">
        <v>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4302046</v>
      </c>
      <c r="AN59" s="364">
        <v>142721</v>
      </c>
      <c r="AO59" s="365">
        <v>86.3</v>
      </c>
      <c r="AP59" s="366">
        <v>69729</v>
      </c>
      <c r="AQ59" s="367">
        <v>1.8</v>
      </c>
      <c r="AR59" s="368">
        <v>84.5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1904079</v>
      </c>
      <c r="AN60" s="372">
        <v>63168</v>
      </c>
      <c r="AO60" s="373">
        <v>97.4</v>
      </c>
      <c r="AP60" s="374">
        <v>38908</v>
      </c>
      <c r="AQ60" s="375">
        <v>14</v>
      </c>
      <c r="AR60" s="376">
        <v>83.4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2518957</v>
      </c>
      <c r="AN61" s="379">
        <v>82196</v>
      </c>
      <c r="AO61" s="380">
        <v>12.3</v>
      </c>
      <c r="AP61" s="381">
        <v>78491</v>
      </c>
      <c r="AQ61" s="382">
        <v>-4</v>
      </c>
      <c r="AR61" s="368">
        <v>16.3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1159246</v>
      </c>
      <c r="AN62" s="372">
        <v>37781</v>
      </c>
      <c r="AO62" s="373">
        <v>18.5</v>
      </c>
      <c r="AP62" s="374">
        <v>38599</v>
      </c>
      <c r="AQ62" s="375">
        <v>1.6</v>
      </c>
      <c r="AR62" s="376">
        <v>16.899999999999999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Q2GEcRq5ZPxovRA+YMc2rG6CGtmJwNlWcJbYeqb7yti+dlxAtTLjvlXsNCkflKxIqrZs0GzvQQG5N3CB2neVQ==" saltValue="r42wsFatTsYzJFwrnP+x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RT3P8WwFniLLqzpsJyIDnCccXiN6AxPwukNviIFtRAkJqvtxK4voeghZbZU5JUCltTRmSitu4JPPvTuXgh2FQ==" saltValue="rOh4FDq0q6W3nN3RTYsob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zasY5J2Cgw0++C6pe7aLsHl3YyxCHUervbf6fmakJZvGQei17xitGAzd4OdVrikfR+4/PyaG+QanAjGrjBmMA==" saltValue="ZHSg1xMuzvsu6nN+OE+2F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11</v>
      </c>
      <c r="G47" s="12">
        <v>10.91</v>
      </c>
      <c r="H47" s="12">
        <v>10.37</v>
      </c>
      <c r="I47" s="12">
        <v>9.65</v>
      </c>
      <c r="J47" s="13">
        <v>7.17</v>
      </c>
    </row>
    <row r="48" spans="2:10" ht="57.75" customHeight="1" x14ac:dyDescent="0.15">
      <c r="B48" s="14"/>
      <c r="C48" s="1196" t="s">
        <v>4</v>
      </c>
      <c r="D48" s="1196"/>
      <c r="E48" s="1197"/>
      <c r="F48" s="15">
        <v>4.3899999999999997</v>
      </c>
      <c r="G48" s="16">
        <v>5.26</v>
      </c>
      <c r="H48" s="16">
        <v>5.0999999999999996</v>
      </c>
      <c r="I48" s="16">
        <v>2.58</v>
      </c>
      <c r="J48" s="17">
        <v>1.25</v>
      </c>
    </row>
    <row r="49" spans="2:10" ht="57.75" customHeight="1" thickBot="1" x14ac:dyDescent="0.2">
      <c r="B49" s="18"/>
      <c r="C49" s="1198" t="s">
        <v>5</v>
      </c>
      <c r="D49" s="1198"/>
      <c r="E49" s="1199"/>
      <c r="F49" s="19" t="s">
        <v>551</v>
      </c>
      <c r="G49" s="20">
        <v>2.2200000000000002</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N+XRi1REa9SP0UqRoFQT3YKvYLxt9QDuUBj2YBPfFk5Rvnjrm4Q1subdg+/p8T7d5epE+WMBTnBtJXC+VAeVQ==" saltValue="5dcKcPJ0BgP6I6r8GI0K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2020-03-03T07:15:08Z</cp:lastPrinted>
  <dcterms:created xsi:type="dcterms:W3CDTF">2020-02-10T03:39:28Z</dcterms:created>
  <dcterms:modified xsi:type="dcterms:W3CDTF">2020-03-06T02:57:26Z</dcterms:modified>
  <cp:category/>
</cp:coreProperties>
</file>