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ysv\財政課\08 財政指数・財政分析表など公表資料\03-1 財政状況資料集（H22年度分～）\R元決算\01県回答\"/>
    </mc:Choice>
  </mc:AlternateContent>
  <bookViews>
    <workbookView xWindow="0" yWindow="0" windowWidth="19200" windowHeight="111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<sst xmlns="http://schemas.openxmlformats.org/spreadsheetml/2006/main" count="1055" uniqueCount="608">
  <si>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</si>
  <si>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</si>
  <si>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</si>
  <si>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</si>
  <si>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</si>
  <si>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</si>
  <si>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</si>
  <si>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</si>
  <si>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</si>
  <si>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</si>
  <si>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</si>
  <si>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</si>
  <si>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</si>
  <si>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</si>
  <si>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</si>
  <si>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</si>
  <si>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</si>
  <si>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</si>
  <si>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</si>
  <si>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</si>
  <si>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</si>
  <si>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</si>
  <si>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</si>
  <si>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</si>
  <si>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</si>
  <si>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</si>
  <si>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</si>
  <si>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</si>
  <si>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</si>
  <si>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</si>
  <si>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</si>
  <si>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</si>
  <si>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</si>
  <si>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</si>
  <si>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</si>
  <si>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</si>
  <si>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</si>
  <si>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</si>
  <si>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</si>
  <si>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</si>
  <si>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</si>
  <si>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</si>
  <si>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</si>
  <si>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</si>
  <si>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</si>
  <si>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</si>
  <si>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</si>
  <si>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</si>
  <si>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</si>
  <si>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</si>
  <si>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</si>
  <si>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</si>
  <si>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</si>
  <si>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</si>
  <si>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</si>
  <si>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</si>
  <si>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</si>
  <si>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</si>
  <si>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</si>
  <si>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</si>
  <si>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</si>
  <si>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</si>
  <si>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</si>
  <si>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</si>
  <si>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</si>
  <si>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</si>
  <si>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</si>
  <si>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</si>
  <si>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</si>
  <si>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</si>
  <si>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</si>
  <si>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</si>
  <si>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</si>
  <si>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</si>
  <si>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</si>
  <si>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</si>
  <si>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</si>
  <si>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</si>
  <si>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</si>
  <si>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</si>
  <si>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</si>
  <si>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</si>
  <si>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</si>
  <si>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</si>
  <si>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</si>
  <si>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</si>
  <si>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</si>
  <si>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</si>
  <si>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</si>
  <si>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</si>
  <si>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</si>
  <si>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</si>
  <si>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</si>
  <si>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</si>
  <si>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</si>
  <si>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</si>
  <si>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</si>
  <si>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</si>
  <si>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小矢部市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</si>
  <si>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</si>
  <si>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</si>
  <si>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</si>
  <si>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</si>
  <si>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</si>
  <si>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</si>
  <si>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</si>
  <si>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</si>
  <si>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</si>
  <si>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</si>
  <si>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</si>
  <si>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</si>
  <si>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</si>
  <si>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</si>
  <si>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</si>
  <si>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</si>
  <si>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</si>
  <si>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</si>
  <si>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</si>
  <si>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</si>
  <si>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</si>
  <si>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</si>
  <si>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</si>
  <si>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</si>
  <si>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</si>
  <si>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</si>
  <si>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</si>
  <si>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</si>
  <si>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</si>
  <si>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</si>
  <si>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</si>
  <si>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</si>
  <si>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</si>
  <si>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</si>
  <si>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</si>
  <si>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</si>
  <si>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</si>
  <si>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</si>
  <si>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</si>
  <si>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</si>
  <si>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</si>
  <si>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</si>
  <si>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</si>
  <si>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</si>
  <si>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</si>
  <si>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</si>
  <si>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</si>
  <si>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</si>
  <si>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</si>
  <si>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</si>
  <si>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</si>
  <si>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</si>
  <si>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</si>
  <si>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</si>
  <si>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</si>
  <si>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</si>
  <si>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</si>
  <si>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</si>
  <si>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</si>
  <si>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</si>
  <si>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</si>
  <si>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</si>
  <si>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</si>
  <si>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</si>
  <si>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</si>
  <si>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</si>
  <si>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</si>
  <si>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</si>
  <si>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</si>
  <si>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</si>
  <si>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</si>
  <si>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</si>
  <si>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</si>
  <si>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</si>
  <si>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</si>
  <si>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</si>
  <si>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</si>
  <si>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</si>
  <si>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</si>
  <si>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</si>
  <si>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</si>
  <si>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</si>
  <si>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</si>
  <si>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</si>
  <si>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</si>
  <si>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</si>
  <si>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</si>
  <si>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</si>
  <si>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</si>
  <si>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</si>
  <si>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</si>
  <si>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</si>
  <si>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</si>
  <si>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</si>
  <si>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</si>
  <si>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</si>
  <si>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</si>
  <si>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</si>
  <si>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</si>
  <si>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</si>
  <si>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</si>
  <si>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</si>
  <si>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</si>
  <si>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</si>
  <si>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</si>
  <si>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</si>
  <si>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</si>
  <si>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</si>
  <si>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</si>
  <si>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</si>
  <si>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</si>
  <si>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</si>
  <si>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</si>
  <si>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</si>
  <si>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</si>
  <si>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</si>
  <si>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富山県小矢部市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</si>
  <si>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</si>
  <si>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</si>
  <si>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</si>
  <si>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</si>
  <si>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</si>
  <si>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</si>
  <si>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</si>
  <si>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</si>
  <si>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</si>
  <si>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</si>
  <si>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</si>
  <si>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</si>
  <si>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</si>
  <si>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</si>
  <si>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</si>
  <si>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</si>
  <si>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</si>
  <si>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</si>
  <si>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</si>
  <si>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</si>
  <si>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</si>
  <si>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</si>
  <si>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</si>
  <si>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</si>
  <si>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</si>
  <si>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</si>
  <si>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</si>
  <si>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</si>
  <si>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</si>
  <si>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</si>
  <si>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</si>
  <si>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</si>
  <si>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</si>
  <si>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</si>
  <si>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</si>
  <si>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</si>
  <si>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</si>
  <si>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</si>
  <si>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</si>
  <si>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</si>
  <si>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</si>
  <si>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</si>
  <si>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</si>
  <si>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</si>
  <si>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</si>
  <si>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</si>
  <si>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</si>
  <si>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</si>
  <si>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</si>
  <si>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</si>
  <si>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</si>
  <si>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</si>
  <si>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</si>
  <si>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</si>
  <si>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</si>
  <si>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</si>
  <si>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</si>
  <si>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</si>
  <si>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</si>
  <si>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</si>
  <si>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</si>
  <si>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</si>
  <si>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</si>
  <si>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</si>
  <si>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</si>
  <si>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</si>
  <si>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</si>
  <si>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</si>
  <si>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</si>
  <si>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</si>
  <si>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</si>
  <si>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</si>
  <si>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</si>
  <si>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</si>
  <si>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</si>
  <si>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</si>
  <si>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</si>
  <si>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</si>
  <si>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</si>
  <si>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</si>
  <si>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</si>
  <si>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</si>
  <si>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</si>
  <si>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</si>
  <si>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</si>
  <si>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</si>
  <si>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</si>
  <si>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</si>
  <si>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</si>
  <si>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</si>
  <si>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</si>
  <si>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</si>
  <si>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</si>
  <si>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</si>
  <si>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</si>
  <si>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</si>
  <si>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</si>
  <si>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</si>
  <si>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</si>
  <si>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</si>
  <si>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</si>
  <si>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</si>
  <si>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</si>
  <si>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</si>
  <si>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</si>
  <si>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</si>
  <si>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</si>
  <si>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</si>
  <si>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</si>
  <si>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</si>
  <si>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</si>
  <si>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</si>
  <si>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</si>
  <si>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</si>
  <si>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</si>
  <si>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</si>
  <si>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</si>
  <si>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</si>
  <si>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</si>
  <si>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</si>
  <si>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</si>
  <si>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</si>
  <si>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</si>
  <si>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</si>
  <si>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</si>
  <si>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</si>
  <si>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</si>
  <si>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</si>
  <si>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</si>
  <si>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</si>
  <si>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</si>
  <si>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</si>
  <si>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</si>
  <si>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</si>
  <si>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</si>
  <si>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</si>
  <si>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</si>
  <si>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</si>
  <si>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</si>
  <si>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</si>
  <si>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</si>
  <si>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</si>
  <si>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</si>
  <si>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</si>
  <si>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</si>
  <si>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</si>
  <si>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</si>
  <si>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</si>
  <si>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</si>
  <si>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</si>
  <si>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</si>
  <si>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</si>
  <si>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</si>
  <si>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富山県小矢部市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</si>
  <si>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</si>
  <si>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</si>
  <si>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</si>
  <si>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</si>
  <si>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</si>
  <si>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</si>
  <si>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</si>
  <si>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</si>
  <si>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</si>
  <si>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</si>
  <si>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</si>
  <si>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</si>
  <si>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</si>
  <si>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</si>
  <si>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</si>
  <si>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</si>
  <si>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</si>
  <si>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</si>
  <si>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</si>
  <si>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</si>
  <si>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</si>
  <si>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</si>
  <si>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</si>
  <si>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</si>
  <si>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</si>
  <si>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</si>
  <si>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</si>
  <si>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</si>
  <si>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</si>
  <si>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</si>
  <si>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</si>
  <si>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</si>
  <si>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</si>
  <si>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</si>
  <si>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</si>
  <si>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</si>
  <si>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</si>
  <si>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</si>
  <si>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</si>
  <si>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</si>
  <si>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</si>
  <si>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</si>
  <si>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東部産業団地事業特別会計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</si>
  <si>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</si>
  <si>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</si>
  <si>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</si>
  <si>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</si>
  <si>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</si>
  <si>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</si>
  <si>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</si>
  <si>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</si>
  <si>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</si>
  <si>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</si>
  <si>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</si>
  <si>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</si>
  <si>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</si>
  <si>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</si>
  <si>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</si>
  <si>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</si>
  <si>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</si>
  <si>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</si>
  <si>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</si>
  <si>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</si>
  <si>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</si>
  <si>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</si>
  <si>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</si>
  <si>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</si>
  <si>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</si>
  <si>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</si>
  <si>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</si>
  <si>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</si>
  <si>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</si>
  <si>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</si>
  <si>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</si>
  <si>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</si>
  <si>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</si>
  <si>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</si>
  <si>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</si>
  <si>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</si>
  <si>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</si>
  <si>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</si>
  <si>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</si>
  <si>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</si>
  <si>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</si>
  <si>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</si>
  <si>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</si>
  <si>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</si>
  <si>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</si>
  <si>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</si>
  <si>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</si>
  <si>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</si>
  <si>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</si>
  <si>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</si>
  <si>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</si>
  <si>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</si>
  <si>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</si>
  <si>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</si>
  <si>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</si>
  <si>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</si>
  <si>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</si>
  <si>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</si>
  <si>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</si>
  <si>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</si>
  <si>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</si>
  <si>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</si>
  <si>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</si>
  <si>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</si>
  <si>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</si>
  <si>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</si>
  <si>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</si>
  <si>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</si>
  <si>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</si>
  <si>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</si>
  <si>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</si>
  <si>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</si>
  <si>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</si>
  <si>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</si>
  <si>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</si>
  <si>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</si>
  <si>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</si>
  <si>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</si>
  <si>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</si>
  <si>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</si>
  <si>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</si>
  <si>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</si>
  <si>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</si>
  <si>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</si>
  <si>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</si>
  <si>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</si>
  <si>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</si>
  <si>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</si>
  <si>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</si>
  <si>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</si>
  <si>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</si>
  <si>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</si>
  <si>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</si>
  <si>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</si>
  <si>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</si>
  <si>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</si>
  <si>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</si>
  <si>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</si>
  <si>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</si>
  <si>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</si>
  <si>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</si>
  <si>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</si>
  <si>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</si>
  <si>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</si>
  <si>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</si>
  <si>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</si>
  <si>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</si>
  <si>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</si>
  <si>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</si>
  <si>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</si>
  <si>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</si>
  <si>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</si>
  <si>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</si>
  <si>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</si>
  <si>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</si>
  <si>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</si>
  <si>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</si>
  <si>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</si>
  <si>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</si>
  <si>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</si>
  <si>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</si>
  <si>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</si>
  <si>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</si>
  <si>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</si>
  <si>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</si>
  <si>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</si>
  <si>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</si>
  <si>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</si>
  <si>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</si>
  <si>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</si>
  <si>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</si>
  <si>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</si>
  <si>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</si>
  <si>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</si>
  <si>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</si>
  <si>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</si>
  <si>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</si>
  <si>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</si>
  <si>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</si>
  <si>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</si>
  <si>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</si>
  <si>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</si>
  <si>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</si>
  <si>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</si>
  <si>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</si>
  <si>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</si>
  <si>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</si>
  <si>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</si>
  <si>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</si>
  <si>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</si>
  <si>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</si>
  <si>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</si>
  <si>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</si>
  <si>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</si>
  <si>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</si>
  <si>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</si>
  <si>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</si>
  <si>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</si>
  <si>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0.28</t>
  </si>
  <si>
    <t>▲ 3.07</t>
  </si>
  <si>
    <t>▲ 3.72</t>
  </si>
  <si>
    <t>▲ 1.86</t>
  </si>
  <si>
    <t>水道事業会計</t>
  </si>
  <si>
    <t>一般会計</t>
  </si>
  <si>
    <t>下水道事業特別会計</t>
  </si>
  <si>
    <t>農業集落排水事業特別会計</t>
  </si>
  <si>
    <t>国民健康保険事業特別会計</t>
  </si>
  <si>
    <t>後期高齢者医療事業特別会計</t>
  </si>
  <si>
    <t>公共用地先行取得事業特別会計</t>
  </si>
  <si>
    <t>東部産業団地事業特別会計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</si>
  <si>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</si>
  <si>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</si>
  <si>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</si>
  <si>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</si>
  <si>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</si>
  <si>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</si>
  <si>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</si>
  <si>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</si>
  <si>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</si>
  <si>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砺波地方衛生施設組合</t>
    <rPh sb="0" eb="2">
      <t>トナミ</t>
    </rPh>
    <rPh sb="2" eb="4">
      <t>チホウ</t>
    </rPh>
    <rPh sb="4" eb="6">
      <t>エイセイ</t>
    </rPh>
    <rPh sb="6" eb="8">
      <t>シセツ</t>
    </rPh>
    <rPh sb="8" eb="10">
      <t>クミアイ</t>
    </rPh>
    <phoneticPr fontId="2"/>
  </si>
  <si>
    <t>小矢部川中流水害予防組合</t>
    <rPh sb="0" eb="3">
      <t>オヤベ</t>
    </rPh>
    <rPh sb="3" eb="4">
      <t>ガワ</t>
    </rPh>
    <rPh sb="4" eb="6">
      <t>チュウリュウ</t>
    </rPh>
    <rPh sb="6" eb="8">
      <t>スイガイ</t>
    </rPh>
    <rPh sb="8" eb="10">
      <t>ヨボウ</t>
    </rPh>
    <rPh sb="10" eb="12">
      <t>クミアイ</t>
    </rPh>
    <phoneticPr fontId="2"/>
  </si>
  <si>
    <t>富山県市町村総合事務組合</t>
    <rPh sb="0" eb="3">
      <t>トヤマケン</t>
    </rPh>
    <rPh sb="3" eb="6">
      <t>シチョウソン</t>
    </rPh>
    <rPh sb="6" eb="8">
      <t>ソウゴウ</t>
    </rPh>
    <rPh sb="8" eb="10">
      <t>ジム</t>
    </rPh>
    <rPh sb="10" eb="12">
      <t>クミアイ</t>
    </rPh>
    <phoneticPr fontId="2"/>
  </si>
  <si>
    <t>高岡地区広域圏事務組合</t>
    <rPh sb="0" eb="2">
      <t>タカオカ</t>
    </rPh>
    <rPh sb="2" eb="4">
      <t>チク</t>
    </rPh>
    <rPh sb="4" eb="7">
      <t>コウイキケン</t>
    </rPh>
    <rPh sb="7" eb="9">
      <t>ジム</t>
    </rPh>
    <rPh sb="9" eb="11">
      <t>クミアイ</t>
    </rPh>
    <phoneticPr fontId="2"/>
  </si>
  <si>
    <t>富山県市町村会館管理組合</t>
    <rPh sb="0" eb="3">
      <t>トヤマケン</t>
    </rPh>
    <rPh sb="3" eb="6">
      <t>シチョウソン</t>
    </rPh>
    <rPh sb="6" eb="8">
      <t>カイカン</t>
    </rPh>
    <rPh sb="8" eb="10">
      <t>カンリ</t>
    </rPh>
    <rPh sb="10" eb="12">
      <t>クミアイ</t>
    </rPh>
    <phoneticPr fontId="2"/>
  </si>
  <si>
    <t>砺波地方介護保険組合</t>
    <rPh sb="0" eb="2">
      <t>トナミ</t>
    </rPh>
    <rPh sb="2" eb="4">
      <t>チホウ</t>
    </rPh>
    <rPh sb="4" eb="6">
      <t>カイゴ</t>
    </rPh>
    <rPh sb="6" eb="8">
      <t>ホケン</t>
    </rPh>
    <rPh sb="8" eb="10">
      <t>クミアイ</t>
    </rPh>
    <phoneticPr fontId="2"/>
  </si>
  <si>
    <t>富山県後期高齢者医療広域連合</t>
    <rPh sb="0" eb="3">
      <t>トヤマケン</t>
    </rPh>
    <rPh sb="3" eb="5">
      <t>コウキ</t>
    </rPh>
    <rPh sb="5" eb="8">
      <t>コウレイシャ</t>
    </rPh>
    <rPh sb="8" eb="10">
      <t>イリョウ</t>
    </rPh>
    <rPh sb="10" eb="12">
      <t>コウイキ</t>
    </rPh>
    <rPh sb="12" eb="14">
      <t>レンゴウ</t>
    </rPh>
    <phoneticPr fontId="2"/>
  </si>
  <si>
    <t>砺波地域消防組合</t>
    <rPh sb="0" eb="2">
      <t>トナミ</t>
    </rPh>
    <rPh sb="2" eb="4">
      <t>チイキ</t>
    </rPh>
    <rPh sb="4" eb="6">
      <t>ショウボウ</t>
    </rPh>
    <rPh sb="6" eb="8">
      <t>クミアイ</t>
    </rPh>
    <phoneticPr fontId="2"/>
  </si>
  <si>
    <t>公益財団法人クロスランドおやべ</t>
    <rPh sb="0" eb="2">
      <t>コウエキ</t>
    </rPh>
    <rPh sb="2" eb="4">
      <t>ザイダン</t>
    </rPh>
    <rPh sb="4" eb="6">
      <t>ホウジン</t>
    </rPh>
    <phoneticPr fontId="2"/>
  </si>
  <si>
    <t>公益財団法人小矢部市体育協会</t>
    <rPh sb="0" eb="2">
      <t>コウエキ</t>
    </rPh>
    <rPh sb="2" eb="4">
      <t>ザイダン</t>
    </rPh>
    <rPh sb="4" eb="6">
      <t>ホウジン</t>
    </rPh>
    <rPh sb="6" eb="10">
      <t>オヤベシ</t>
    </rPh>
    <rPh sb="10" eb="12">
      <t>タイイク</t>
    </rPh>
    <rPh sb="12" eb="14">
      <t>キョウカイ</t>
    </rPh>
    <phoneticPr fontId="2"/>
  </si>
  <si>
    <t>小矢部市土地開発公社</t>
    <rPh sb="0" eb="4">
      <t>オヤベシ</t>
    </rPh>
    <rPh sb="4" eb="6">
      <t>トチ</t>
    </rPh>
    <rPh sb="6" eb="8">
      <t>カイハツ</t>
    </rPh>
    <rPh sb="8" eb="10">
      <t>コウシャ</t>
    </rPh>
    <phoneticPr fontId="2"/>
  </si>
  <si>
    <t>地域福祉基金</t>
    <rPh sb="0" eb="2">
      <t>チイキ</t>
    </rPh>
    <rPh sb="2" eb="4">
      <t>フクシ</t>
    </rPh>
    <rPh sb="4" eb="6">
      <t>キキン</t>
    </rPh>
    <phoneticPr fontId="5"/>
  </si>
  <si>
    <t>ふるさとおやべ応援基金</t>
    <rPh sb="7" eb="9">
      <t>オウエン</t>
    </rPh>
    <rPh sb="9" eb="11">
      <t>キキン</t>
    </rPh>
    <phoneticPr fontId="5"/>
  </si>
  <si>
    <t>スポーツ振興基金</t>
    <rPh sb="4" eb="6">
      <t>シンコウ</t>
    </rPh>
    <rPh sb="6" eb="8">
      <t>キキン</t>
    </rPh>
    <phoneticPr fontId="5"/>
  </si>
  <si>
    <t>庁舎整備基金</t>
    <rPh sb="0" eb="2">
      <t>チョウシャ</t>
    </rPh>
    <rPh sb="2" eb="4">
      <t>セイビ</t>
    </rPh>
    <rPh sb="4" eb="6">
      <t>キキン</t>
    </rPh>
    <phoneticPr fontId="5"/>
  </si>
  <si>
    <t>社会福祉事業基金</t>
    <rPh sb="0" eb="2">
      <t>シャカイ</t>
    </rPh>
    <rPh sb="2" eb="4">
      <t>フクシ</t>
    </rPh>
    <rPh sb="4" eb="6">
      <t>ジギョウ</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</si>
</sst>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3089-4676-9F97-985B00701E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62179</c:v>
                </c:pt>
                <c:pt idx="1">
                  <c:v>51367</c:v>
                </c:pt>
                <c:pt idx="2">
                  <c:v>76604</c:v>
                </c:pt>
                <c:pt idx="3">
                  <c:v>142721</c:v>
                </c:pt>
                <c:pt idx="4">
                  <c:v>149748</c:v>
                </c:pt>
              </c:numCache>
            </c:numRef>
          </c:val>
          <c:smooth val="0"/>
          <c:extLst>
            <c:ext xmlns:c16="http://schemas.microsoft.com/office/drawing/2014/chart" uri="{C3380CC4-5D6E-409C-BE32-E72D297353CC}">
              <c16:uniqueId val="{00000001-3089-4676-9F97-985B00701E9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5.26</c:v>
                </c:pt>
                <c:pt idx="1">
                  <c:v>5.0999999999999996</c:v>
                </c:pt>
                <c:pt idx="2">
                  <c:v>2.58</c:v>
                </c:pt>
                <c:pt idx="3">
                  <c:v>1.25</c:v>
                </c:pt>
                <c:pt idx="4">
                  <c:v>1.59</c:v>
                </c:pt>
              </c:numCache>
            </c:numRef>
          </c:val>
          <c:extLst>
            <c:ext xmlns:c16="http://schemas.microsoft.com/office/drawing/2014/chart" uri="{C3380CC4-5D6E-409C-BE32-E72D297353CC}">
              <c16:uniqueId val="{00000000-8712-4C46-B077-92C375D714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10.91</c:v>
                </c:pt>
                <c:pt idx="1">
                  <c:v>10.37</c:v>
                </c:pt>
                <c:pt idx="2">
                  <c:v>9.65</c:v>
                </c:pt>
                <c:pt idx="3">
                  <c:v>7.17</c:v>
                </c:pt>
                <c:pt idx="4">
                  <c:v>4.9400000000000004</c:v>
                </c:pt>
              </c:numCache>
            </c:numRef>
          </c:val>
          <c:extLst>
            <c:ext xmlns:c16="http://schemas.microsoft.com/office/drawing/2014/chart" uri="{C3380CC4-5D6E-409C-BE32-E72D297353CC}">
              <c16:uniqueId val="{00000001-8712-4C46-B077-92C375D714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2.2200000000000002</c:v>
                </c:pt>
                <c:pt idx="1">
                  <c:v>-0.28000000000000003</c:v>
                </c:pt>
                <c:pt idx="2">
                  <c:v>-3.07</c:v>
                </c:pt>
                <c:pt idx="3">
                  <c:v>-3.72</c:v>
                </c:pt>
                <c:pt idx="4">
                  <c:v>-1.86</c:v>
                </c:pt>
              </c:numCache>
            </c:numRef>
          </c:val>
          <c:smooth val="0"/>
          <c:extLst>
            <c:ext xmlns:c16="http://schemas.microsoft.com/office/drawing/2014/chart" uri="{C3380CC4-5D6E-409C-BE32-E72D297353CC}">
              <c16:uniqueId val="{00000002-8712-4C46-B077-92C375D714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07E-45BC-A217-D62B29827A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7E-45BC-A217-D62B29827AF5}"/>
            </c:ext>
          </c:extLst>
        </c:ser>
        <c:ser>
          <c:idx val="2"/>
          <c:order val="2"/>
          <c:tx>
            <c:strRef>
              <c:f>データシート!$A$29</c:f>
              <c:strCache>
                <c:ptCount val="1"/>
                <c:pt idx="0">
                  <c:v>東部産業団地事業特別会計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07E-45BC-A217-D62B29827AF5}"/>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07E-45BC-A217-D62B29827AF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4-307E-45BC-A217-D62B29827AF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1.91</c:v>
                </c:pt>
                <c:pt idx="2">
                  <c:v>#N/A</c:v>
                </c:pt>
                <c:pt idx="3">
                  <c:v>1.56</c:v>
                </c:pt>
                <c:pt idx="4">
                  <c:v>#N/A</c:v>
                </c:pt>
                <c:pt idx="5">
                  <c:v>1.71</c:v>
                </c:pt>
                <c:pt idx="6">
                  <c:v>#N/A</c:v>
                </c:pt>
                <c:pt idx="7">
                  <c:v>0.28999999999999998</c:v>
                </c:pt>
                <c:pt idx="8">
                  <c:v>#N/A</c:v>
                </c:pt>
                <c:pt idx="9">
                  <c:v>0.23</c:v>
                </c:pt>
              </c:numCache>
            </c:numRef>
          </c:val>
          <c:extLst>
            <c:ext xmlns:c16="http://schemas.microsoft.com/office/drawing/2014/chart" uri="{C3380CC4-5D6E-409C-BE32-E72D297353CC}">
              <c16:uniqueId val="{00000005-307E-45BC-A217-D62B29827AF5}"/>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0.26</c:v>
                </c:pt>
              </c:numCache>
            </c:numRef>
          </c:val>
          <c:extLst>
            <c:ext xmlns:c16="http://schemas.microsoft.com/office/drawing/2014/chart" uri="{C3380CC4-5D6E-409C-BE32-E72D297353CC}">
              <c16:uniqueId val="{00000006-307E-45BC-A217-D62B29827AF5}"/>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0.43</c:v>
                </c:pt>
              </c:numCache>
            </c:numRef>
          </c:val>
          <c:extLst>
            <c:ext xmlns:c16="http://schemas.microsoft.com/office/drawing/2014/chart" uri="{C3380CC4-5D6E-409C-BE32-E72D297353CC}">
              <c16:uniqueId val="{00000007-307E-45BC-A217-D62B29827AF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5.25</c:v>
                </c:pt>
                <c:pt idx="2">
                  <c:v>#N/A</c:v>
                </c:pt>
                <c:pt idx="3">
                  <c:v>5.09</c:v>
                </c:pt>
                <c:pt idx="4">
                  <c:v>#N/A</c:v>
                </c:pt>
                <c:pt idx="5">
                  <c:v>2.58</c:v>
                </c:pt>
                <c:pt idx="6">
                  <c:v>#N/A</c:v>
                </c:pt>
                <c:pt idx="7">
                  <c:v>1.25</c:v>
                </c:pt>
                <c:pt idx="8">
                  <c:v>#N/A</c:v>
                </c:pt>
                <c:pt idx="9">
                  <c:v>1.58</c:v>
                </c:pt>
              </c:numCache>
            </c:numRef>
          </c:val>
          <c:extLst>
            <c:ext xmlns:c16="http://schemas.microsoft.com/office/drawing/2014/chart" uri="{C3380CC4-5D6E-409C-BE32-E72D297353CC}">
              <c16:uniqueId val="{00000008-307E-45BC-A217-D62B29827AF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4.99</c:v>
                </c:pt>
                <c:pt idx="2">
                  <c:v>#N/A</c:v>
                </c:pt>
                <c:pt idx="3">
                  <c:v>4</c:v>
                </c:pt>
                <c:pt idx="4">
                  <c:v>#N/A</c:v>
                </c:pt>
                <c:pt idx="5">
                  <c:v>4.7699999999999996</c:v>
                </c:pt>
                <c:pt idx="6">
                  <c:v>#N/A</c:v>
                </c:pt>
                <c:pt idx="7">
                  <c:v>5.89</c:v>
                </c:pt>
                <c:pt idx="8">
                  <c:v>#N/A</c:v>
                </c:pt>
                <c:pt idx="9">
                  <c:v>6.38</c:v>
                </c:pt>
              </c:numCache>
            </c:numRef>
          </c:val>
          <c:extLst>
            <c:ext xmlns:c16="http://schemas.microsoft.com/office/drawing/2014/chart" uri="{C3380CC4-5D6E-409C-BE32-E72D297353CC}">
              <c16:uniqueId val="{00000009-307E-45BC-A217-D62B29827A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1334</c:v>
                </c:pt>
                <c:pt idx="5">
                  <c:v>1358</c:v>
                </c:pt>
                <c:pt idx="8">
                  <c:v>1378</c:v>
                </c:pt>
                <c:pt idx="11">
                  <c:v>1395</c:v>
                </c:pt>
                <c:pt idx="14">
                  <c:v>1407</c:v>
                </c:pt>
              </c:numCache>
            </c:numRef>
          </c:val>
          <c:extLst>
            <c:ext xmlns:c16="http://schemas.microsoft.com/office/drawing/2014/chart" uri="{C3380CC4-5D6E-409C-BE32-E72D297353CC}">
              <c16:uniqueId val="{00000000-EFE3-49A8-AA39-65B70ACEFD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1</c:v>
                </c:pt>
                <c:pt idx="12">
                  <c:v>1</c:v>
                </c:pt>
              </c:numCache>
            </c:numRef>
          </c:val>
          <c:extLst>
            <c:ext xmlns:c16="http://schemas.microsoft.com/office/drawing/2014/chart" uri="{C3380CC4-5D6E-409C-BE32-E72D297353CC}">
              <c16:uniqueId val="{00000001-EFE3-49A8-AA39-65B70ACEFD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124</c:v>
                </c:pt>
                <c:pt idx="3">
                  <c:v>107</c:v>
                </c:pt>
                <c:pt idx="6">
                  <c:v>103</c:v>
                </c:pt>
                <c:pt idx="9">
                  <c:v>103</c:v>
                </c:pt>
                <c:pt idx="12">
                  <c:v>100</c:v>
                </c:pt>
              </c:numCache>
            </c:numRef>
          </c:val>
          <c:extLst>
            <c:ext xmlns:c16="http://schemas.microsoft.com/office/drawing/2014/chart" uri="{C3380CC4-5D6E-409C-BE32-E72D297353CC}">
              <c16:uniqueId val="{00000002-EFE3-49A8-AA39-65B70ACEFD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75</c:v>
                </c:pt>
                <c:pt idx="3">
                  <c:v>87</c:v>
                </c:pt>
                <c:pt idx="6">
                  <c:v>92</c:v>
                </c:pt>
                <c:pt idx="9">
                  <c:v>99</c:v>
                </c:pt>
                <c:pt idx="12">
                  <c:v>110</c:v>
                </c:pt>
              </c:numCache>
            </c:numRef>
          </c:val>
          <c:extLst>
            <c:ext xmlns:c16="http://schemas.microsoft.com/office/drawing/2014/chart" uri="{C3380CC4-5D6E-409C-BE32-E72D297353CC}">
              <c16:uniqueId val="{00000003-EFE3-49A8-AA39-65B70ACEFD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972</c:v>
                </c:pt>
                <c:pt idx="3">
                  <c:v>953</c:v>
                </c:pt>
                <c:pt idx="6">
                  <c:v>915</c:v>
                </c:pt>
                <c:pt idx="9">
                  <c:v>930</c:v>
                </c:pt>
                <c:pt idx="12">
                  <c:v>906</c:v>
                </c:pt>
              </c:numCache>
            </c:numRef>
          </c:val>
          <c:extLst>
            <c:ext xmlns:c16="http://schemas.microsoft.com/office/drawing/2014/chart" uri="{C3380CC4-5D6E-409C-BE32-E72D297353CC}">
              <c16:uniqueId val="{00000004-EFE3-49A8-AA39-65B70ACEFD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E3-49A8-AA39-65B70ACEFD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E3-49A8-AA39-65B70ACEFD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1220</c:v>
                </c:pt>
                <c:pt idx="3">
                  <c:v>1270</c:v>
                </c:pt>
                <c:pt idx="6">
                  <c:v>1316</c:v>
                </c:pt>
                <c:pt idx="9">
                  <c:v>1338</c:v>
                </c:pt>
                <c:pt idx="12">
                  <c:v>1374</c:v>
                </c:pt>
              </c:numCache>
            </c:numRef>
          </c:val>
          <c:extLst>
            <c:ext xmlns:c16="http://schemas.microsoft.com/office/drawing/2014/chart" uri="{C3380CC4-5D6E-409C-BE32-E72D297353CC}">
              <c16:uniqueId val="{00000007-EFE3-49A8-AA39-65B70ACEFD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1058</c:v>
                </c:pt>
                <c:pt idx="2">
                  <c:v>#N/A</c:v>
                </c:pt>
                <c:pt idx="3">
                  <c:v>#N/A</c:v>
                </c:pt>
                <c:pt idx="4">
                  <c:v>1059</c:v>
                </c:pt>
                <c:pt idx="5">
                  <c:v>#N/A</c:v>
                </c:pt>
                <c:pt idx="6">
                  <c:v>#N/A</c:v>
                </c:pt>
                <c:pt idx="7">
                  <c:v>1048</c:v>
                </c:pt>
                <c:pt idx="8">
                  <c:v>#N/A</c:v>
                </c:pt>
                <c:pt idx="9">
                  <c:v>#N/A</c:v>
                </c:pt>
                <c:pt idx="10">
                  <c:v>1076</c:v>
                </c:pt>
                <c:pt idx="11">
                  <c:v>#N/A</c:v>
                </c:pt>
                <c:pt idx="12">
                  <c:v>#N/A</c:v>
                </c:pt>
                <c:pt idx="13">
                  <c:v>1084</c:v>
                </c:pt>
                <c:pt idx="14">
                  <c:v>#N/A</c:v>
                </c:pt>
              </c:numCache>
            </c:numRef>
          </c:val>
          <c:smooth val="0"/>
          <c:extLst>
            <c:ext xmlns:c16="http://schemas.microsoft.com/office/drawing/2014/chart" uri="{C3380CC4-5D6E-409C-BE32-E72D297353CC}">
              <c16:uniqueId val="{00000008-EFE3-49A8-AA39-65B70ACEFD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17658</c:v>
                </c:pt>
                <c:pt idx="5">
                  <c:v>17532</c:v>
                </c:pt>
                <c:pt idx="8">
                  <c:v>17365</c:v>
                </c:pt>
                <c:pt idx="11">
                  <c:v>17960</c:v>
                </c:pt>
                <c:pt idx="14">
                  <c:v>18704</c:v>
                </c:pt>
              </c:numCache>
            </c:numRef>
          </c:val>
          <c:extLst>
            <c:ext xmlns:c16="http://schemas.microsoft.com/office/drawing/2014/chart" uri="{C3380CC4-5D6E-409C-BE32-E72D297353CC}">
              <c16:uniqueId val="{00000000-EF48-4E79-934B-8CD5DB47B0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2401</c:v>
                </c:pt>
                <c:pt idx="5">
                  <c:v>2417</c:v>
                </c:pt>
                <c:pt idx="8">
                  <c:v>2232</c:v>
                </c:pt>
                <c:pt idx="11">
                  <c:v>2290</c:v>
                </c:pt>
                <c:pt idx="14">
                  <c:v>2194</c:v>
                </c:pt>
              </c:numCache>
            </c:numRef>
          </c:val>
          <c:extLst>
            <c:ext xmlns:c16="http://schemas.microsoft.com/office/drawing/2014/chart" uri="{C3380CC4-5D6E-409C-BE32-E72D297353CC}">
              <c16:uniqueId val="{00000001-EF48-4E79-934B-8CD5DB47B0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1582</c:v>
                </c:pt>
                <c:pt idx="5">
                  <c:v>1647</c:v>
                </c:pt>
                <c:pt idx="8">
                  <c:v>1581</c:v>
                </c:pt>
                <c:pt idx="11">
                  <c:v>1411</c:v>
                </c:pt>
                <c:pt idx="14">
                  <c:v>1054</c:v>
                </c:pt>
              </c:numCache>
            </c:numRef>
          </c:val>
          <c:extLst>
            <c:ext xmlns:c16="http://schemas.microsoft.com/office/drawing/2014/chart" uri="{C3380CC4-5D6E-409C-BE32-E72D297353CC}">
              <c16:uniqueId val="{00000002-EF48-4E79-934B-8CD5DB47B0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48-4E79-934B-8CD5DB47B0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48-4E79-934B-8CD5DB47B0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c:v>
                </c:pt>
                <c:pt idx="3">
                  <c:v>0</c:v>
                </c:pt>
                <c:pt idx="6">
                  <c:v>0</c:v>
                </c:pt>
                <c:pt idx="9">
                  <c:v>86</c:v>
                </c:pt>
                <c:pt idx="12">
                  <c:v>0</c:v>
                </c:pt>
              </c:numCache>
            </c:numRef>
          </c:val>
          <c:extLst>
            <c:ext xmlns:c16="http://schemas.microsoft.com/office/drawing/2014/chart" uri="{C3380CC4-5D6E-409C-BE32-E72D297353CC}">
              <c16:uniqueId val="{00000005-EF48-4E79-934B-8CD5DB47B0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2124</c:v>
                </c:pt>
                <c:pt idx="3">
                  <c:v>2085</c:v>
                </c:pt>
                <c:pt idx="6">
                  <c:v>2121</c:v>
                </c:pt>
                <c:pt idx="9">
                  <c:v>1825</c:v>
                </c:pt>
                <c:pt idx="12">
                  <c:v>1737</c:v>
                </c:pt>
              </c:numCache>
            </c:numRef>
          </c:val>
          <c:extLst>
            <c:ext xmlns:c16="http://schemas.microsoft.com/office/drawing/2014/chart" uri="{C3380CC4-5D6E-409C-BE32-E72D297353CC}">
              <c16:uniqueId val="{00000006-EF48-4E79-934B-8CD5DB47B0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727</c:v>
                </c:pt>
                <c:pt idx="3">
                  <c:v>670</c:v>
                </c:pt>
                <c:pt idx="6">
                  <c:v>671</c:v>
                </c:pt>
                <c:pt idx="9">
                  <c:v>710</c:v>
                </c:pt>
                <c:pt idx="12">
                  <c:v>648</c:v>
                </c:pt>
              </c:numCache>
            </c:numRef>
          </c:val>
          <c:extLst>
            <c:ext xmlns:c16="http://schemas.microsoft.com/office/drawing/2014/chart" uri="{C3380CC4-5D6E-409C-BE32-E72D297353CC}">
              <c16:uniqueId val="{00000007-EF48-4E79-934B-8CD5DB47B0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12765</c:v>
                </c:pt>
                <c:pt idx="3">
                  <c:v>12608</c:v>
                </c:pt>
                <c:pt idx="6">
                  <c:v>12633</c:v>
                </c:pt>
                <c:pt idx="9">
                  <c:v>12410</c:v>
                </c:pt>
                <c:pt idx="12">
                  <c:v>12495</c:v>
                </c:pt>
              </c:numCache>
            </c:numRef>
          </c:val>
          <c:extLst>
            <c:ext xmlns:c16="http://schemas.microsoft.com/office/drawing/2014/chart" uri="{C3380CC4-5D6E-409C-BE32-E72D297353CC}">
              <c16:uniqueId val="{00000008-EF48-4E79-934B-8CD5DB47B0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3353</c:v>
                </c:pt>
                <c:pt idx="3">
                  <c:v>3119</c:v>
                </c:pt>
                <c:pt idx="6">
                  <c:v>2982</c:v>
                </c:pt>
                <c:pt idx="9">
                  <c:v>2801</c:v>
                </c:pt>
                <c:pt idx="12">
                  <c:v>2649</c:v>
                </c:pt>
              </c:numCache>
            </c:numRef>
          </c:val>
          <c:extLst>
            <c:ext xmlns:c16="http://schemas.microsoft.com/office/drawing/2014/chart" uri="{C3380CC4-5D6E-409C-BE32-E72D297353CC}">
              <c16:uniqueId val="{00000009-EF48-4E79-934B-8CD5DB47B0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14096</c:v>
                </c:pt>
                <c:pt idx="3">
                  <c:v>14052</c:v>
                </c:pt>
                <c:pt idx="6">
                  <c:v>14313</c:v>
                </c:pt>
                <c:pt idx="9">
                  <c:v>16101</c:v>
                </c:pt>
                <c:pt idx="12">
                  <c:v>18000</c:v>
                </c:pt>
              </c:numCache>
            </c:numRef>
          </c:val>
          <c:extLst>
            <c:ext xmlns:c16="http://schemas.microsoft.com/office/drawing/2014/chart" uri="{C3380CC4-5D6E-409C-BE32-E72D297353CC}">
              <c16:uniqueId val="{0000000A-EF48-4E79-934B-8CD5DB47B01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11426</c:v>
                </c:pt>
                <c:pt idx="2">
                  <c:v>#N/A</c:v>
                </c:pt>
                <c:pt idx="3">
                  <c:v>#N/A</c:v>
                </c:pt>
                <c:pt idx="4">
                  <c:v>10937</c:v>
                </c:pt>
                <c:pt idx="5">
                  <c:v>#N/A</c:v>
                </c:pt>
                <c:pt idx="6">
                  <c:v>#N/A</c:v>
                </c:pt>
                <c:pt idx="7">
                  <c:v>11543</c:v>
                </c:pt>
                <c:pt idx="8">
                  <c:v>#N/A</c:v>
                </c:pt>
                <c:pt idx="9">
                  <c:v>#N/A</c:v>
                </c:pt>
                <c:pt idx="10">
                  <c:v>12271</c:v>
                </c:pt>
                <c:pt idx="11">
                  <c:v>#N/A</c:v>
                </c:pt>
                <c:pt idx="12">
                  <c:v>#N/A</c:v>
                </c:pt>
                <c:pt idx="13">
                  <c:v>13579</c:v>
                </c:pt>
                <c:pt idx="14">
                  <c:v>#N/A</c:v>
                </c:pt>
              </c:numCache>
            </c:numRef>
          </c:val>
          <c:smooth val="0"/>
          <c:extLst>
            <c:ext xmlns:c16="http://schemas.microsoft.com/office/drawing/2014/chart" uri="{C3380CC4-5D6E-409C-BE32-E72D297353CC}">
              <c16:uniqueId val="{0000000B-EF48-4E79-934B-8CD5DB47B01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804</c:v>
                </c:pt>
                <c:pt idx="1">
                  <c:v>602</c:v>
                </c:pt>
                <c:pt idx="2">
                  <c:v>416</c:v>
                </c:pt>
              </c:numCache>
            </c:numRef>
          </c:val>
          <c:extLst>
            <c:ext xmlns:c16="http://schemas.microsoft.com/office/drawing/2014/chart" uri="{C3380CC4-5D6E-409C-BE32-E72D297353CC}">
              <c16:uniqueId val="{00000000-C3E6-45F3-8AA4-A9A2BC35A7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45</c:v>
                </c:pt>
                <c:pt idx="1">
                  <c:v>26</c:v>
                </c:pt>
                <c:pt idx="2">
                  <c:v>26</c:v>
                </c:pt>
              </c:numCache>
            </c:numRef>
          </c:val>
          <c:extLst>
            <c:ext xmlns:c16="http://schemas.microsoft.com/office/drawing/2014/chart" uri="{C3380CC4-5D6E-409C-BE32-E72D297353CC}">
              <c16:uniqueId val="{00000001-C3E6-45F3-8AA4-A9A2BC35A7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450</c:v>
                </c:pt>
                <c:pt idx="1">
                  <c:v>419</c:v>
                </c:pt>
                <c:pt idx="2">
                  <c:v>386</c:v>
                </c:pt>
              </c:numCache>
            </c:numRef>
          </c:val>
          <c:extLst>
            <c:ext xmlns:c16="http://schemas.microsoft.com/office/drawing/2014/chart" uri="{C3380CC4-5D6E-409C-BE32-E72D297353CC}">
              <c16:uniqueId val="{00000002-C3E6-45F3-8AA4-A9A2BC35A7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元利償還金は増加の一途を辿っている。平成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年度以降に発債した臨時財政対策債の元利償還金等によるものである。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施設の集約化等の大型事業を予定していることから、元利償還金の増は続くと見込まれる。しかしながら、交付税算定率の高い起債等の有利な財源措置のある起債を優先して借入れることや、事業費の圧縮、実施時期の調整等による借入れの抑制は今後とも継続し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利用なし</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一般会計等に係る地方債の現在高は平成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1,899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百万円の増となった。これは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統合こども園整備事業</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等の大型事業により、</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公共施設適正管理推進事業</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債の発行が増加したことが主な要因である。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充当可能基金は平成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百万円の減となった。これは大型事業実施のため財政調整基金を取り崩して対応したことが主な要因である。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今後は地方債の発行や基金の取り崩しを極力抑えるよう努める。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富山県小矢部市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農村環境創造基金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en-US" sz="12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多面的機能支払事業</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のため取り崩したことなどにより、その他特定目的基金が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万円減少した。財政調整基金は、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統合こども園整備</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事業等の大型事業のため取り崩したことにより、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8600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万円減少した。基金全体では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今後もその他特定目的基金は積立目的に応じて適正に使用していく。財政調整基金や減債基金は取り崩しを抑え、将来に備える。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地域福祉基金：小矢部市の地域福祉に関する事業の推進を図るため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ふるさとおやべ応援基金：ふるさとおやべ応援寄附金を寄附を行った者の意向に沿った事業の財源に充当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スポーツ振興基金：市民の体育、スポーツの発展向上を図り、スポーツ関係団体の活動を促進するため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庁舎整備基金：小矢部市庁舎の大規模な補修及び改修等事業の資金に充てるため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社会福祉事業基金：福祉事業の資金に充てるため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ふるさとおやべ応援基金：寄附を行った者の意向に沿った事業の財源に充当したことによる減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庁舎整備基金：本庁舎耐震改修（基本構想・基本設計業務）に充当による減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社会福祉事業基金：統合こども園整備事業に充当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基金の目的に合うように取り崩し、活用を続けていく。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統合こども園整備</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事業等の大型事業のため取り崩したことにより、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8600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災害等に備え、基金残高をなるべく減少させないようにする。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令和５年度に地方債償還のピークを迎えるため、それまではこれ以上取り崩しをしないように努める。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29,783
29,224
134.07
16,742,612
16,589,963
133,784
8,422,407
18,000,454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財政力指数は上昇傾向にある</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令和元年度の</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基準財政収入額</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基準財政需要額は、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年度と比較してほぼ横ばいだったため</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、財政力指数は昨年度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と同じ</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0.60</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ポイントだった</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今後も引き続き、企業誘致や地場産業の発展、中小企業対策の推進を図るとともに、市内経済発展による税源の確保、徴収対策の強化等、更なる税収増に努める。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147108</xdr:rowOff>
    </xdr:to>
    <xdr:cxnSp macro="">
      <xdr:nvCxnSpPr>
        <xdr:cNvPr id="72" name="直線コネクタ 71"/>
        <xdr:cNvCxnSpPr/>
      </xdr:nvCxnSpPr>
      <xdr:spPr>
        <a:xfrm flipV="1">
          <a:off x="3225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41</xdr:row>
      <xdr:rowOff>15875</xdr:rowOff>
    </xdr:to>
    <xdr:cxnSp macro="">
      <xdr:nvCxnSpPr>
        <xdr:cNvPr id="75" name="直線コネクタ 74"/>
        <xdr:cNvCxnSpPr/>
      </xdr:nvCxnSpPr>
      <xdr:spPr>
        <a:xfrm flipV="1">
          <a:off x="2336800" y="70051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56092</xdr:rowOff>
    </xdr:to>
    <xdr:cxnSp macro="">
      <xdr:nvCxnSpPr>
        <xdr:cNvPr id="78" name="直線コネクタ 77"/>
        <xdr:cNvCxnSpPr/>
      </xdr:nvCxnSpPr>
      <xdr:spPr>
        <a:xfrm flipV="1">
          <a:off x="1447800" y="70453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5" name="テキスト ボックス 94"/>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年度は地域活性化交付金の増などにより、一時的に経常収支比率が改善した。しかし平成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年度以降は、扶助費の増や公債費の増等により一般財源が増加し、比率が悪化している。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施設の集約化に伴う大型整備事業が予定されており、公債費の増が見込まれる。それに対し、大型事業の実施年次を平準化するなど、将来の公債費負担の抑制に努める。また、施設の集約化によって経常的な維持管理費用の縮減を推し進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160528</xdr:rowOff>
    </xdr:from>
    <xdr:to>
      <xdr:col>23</xdr:col>
      <xdr:colOff>133350</xdr:colOff>
      <xdr:row>60</xdr:row>
      <xdr:rowOff>170180</xdr:rowOff>
    </xdr:to>
    <xdr:cxnSp macro="">
      <xdr:nvCxnSpPr>
        <xdr:cNvPr id="130" name="直線コネクタ 129"/>
        <xdr:cNvCxnSpPr/>
      </xdr:nvCxnSpPr>
      <xdr:spPr>
        <a:xfrm flipV="1">
          <a:off x="4114800" y="104475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136398</xdr:rowOff>
    </xdr:from>
    <xdr:to>
      <xdr:col>19</xdr:col>
      <xdr:colOff>133350</xdr:colOff>
      <xdr:row>60</xdr:row>
      <xdr:rowOff>170180</xdr:rowOff>
    </xdr:to>
    <xdr:cxnSp macro="">
      <xdr:nvCxnSpPr>
        <xdr:cNvPr id="133" name="直線コネクタ 132"/>
        <xdr:cNvCxnSpPr/>
      </xdr:nvCxnSpPr>
      <xdr:spPr>
        <a:xfrm>
          <a:off x="3225800" y="104233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54356</xdr:rowOff>
    </xdr:from>
    <xdr:to>
      <xdr:col>15</xdr:col>
      <xdr:colOff>82550</xdr:colOff>
      <xdr:row>60</xdr:row>
      <xdr:rowOff>136398</xdr:rowOff>
    </xdr:to>
    <xdr:cxnSp macro="">
      <xdr:nvCxnSpPr>
        <xdr:cNvPr id="136" name="直線コネクタ 135"/>
        <xdr:cNvCxnSpPr/>
      </xdr:nvCxnSpPr>
      <xdr:spPr>
        <a:xfrm>
          <a:off x="2336800" y="1034135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60</xdr:row>
      <xdr:rowOff>54356</xdr:rowOff>
    </xdr:to>
    <xdr:cxnSp macro="">
      <xdr:nvCxnSpPr>
        <xdr:cNvPr id="139" name="直線コネクタ 138"/>
        <xdr:cNvCxnSpPr/>
      </xdr:nvCxnSpPr>
      <xdr:spPr>
        <a:xfrm>
          <a:off x="1447800" y="102158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109728</xdr:rowOff>
    </xdr:from>
    <xdr:to>
      <xdr:col>23</xdr:col>
      <xdr:colOff>184150</xdr:colOff>
      <xdr:row>61</xdr:row>
      <xdr:rowOff>39878</xdr:rowOff>
    </xdr:to>
    <xdr:sp macro="" textlink="">
      <xdr:nvSpPr>
        <xdr:cNvPr id="149" name="楕円 148"/>
        <xdr:cNvSpPr/>
      </xdr:nvSpPr>
      <xdr:spPr>
        <a:xfrm>
          <a:off x="49022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126255</xdr:rowOff>
    </xdr:from>
    <xdr:ext cx="762000" cy="259045"/>
    <xdr:sp macro="" textlink="">
      <xdr:nvSpPr>
        <xdr:cNvPr id="150" name="財政構造の弾力性該当値テキスト"/>
        <xdr:cNvSpPr txBox="1"/>
      </xdr:nvSpPr>
      <xdr:spPr>
        <a:xfrm>
          <a:off x="5041900" y="102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1" name="楕円 150"/>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52" name="テキスト ボックス 151"/>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85598</xdr:rowOff>
    </xdr:from>
    <xdr:to>
      <xdr:col>15</xdr:col>
      <xdr:colOff>133350</xdr:colOff>
      <xdr:row>61</xdr:row>
      <xdr:rowOff>15748</xdr:rowOff>
    </xdr:to>
    <xdr:sp macro="" textlink="">
      <xdr:nvSpPr>
        <xdr:cNvPr id="153" name="楕円 152"/>
        <xdr:cNvSpPr/>
      </xdr:nvSpPr>
      <xdr:spPr>
        <a:xfrm>
          <a:off x="3175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25925</xdr:rowOff>
    </xdr:from>
    <xdr:ext cx="762000" cy="259045"/>
    <xdr:sp macro="" textlink="">
      <xdr:nvSpPr>
        <xdr:cNvPr id="154" name="テキスト ボックス 153"/>
        <xdr:cNvSpPr txBox="1"/>
      </xdr:nvSpPr>
      <xdr:spPr>
        <a:xfrm>
          <a:off x="2844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3556</xdr:rowOff>
    </xdr:from>
    <xdr:to>
      <xdr:col>11</xdr:col>
      <xdr:colOff>82550</xdr:colOff>
      <xdr:row>60</xdr:row>
      <xdr:rowOff>105156</xdr:rowOff>
    </xdr:to>
    <xdr:sp macro="" textlink="">
      <xdr:nvSpPr>
        <xdr:cNvPr id="155" name="楕円 154"/>
        <xdr:cNvSpPr/>
      </xdr:nvSpPr>
      <xdr:spPr>
        <a:xfrm>
          <a:off x="2286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115333</xdr:rowOff>
    </xdr:from>
    <xdr:ext cx="762000" cy="259045"/>
    <xdr:sp macro="" textlink="">
      <xdr:nvSpPr>
        <xdr:cNvPr id="156" name="テキスト ボックス 155"/>
        <xdr:cNvSpPr txBox="1"/>
      </xdr:nvSpPr>
      <xdr:spPr>
        <a:xfrm>
          <a:off x="1955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57" name="楕円 156"/>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58" name="テキスト ボックス 157"/>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年度は前年度に比べて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1,058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円減少した。その要因は、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令和元年度は前年度と比べて災害等による修繕が少なかったことによるものである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かし、施設の老朽化が進んでいることから、依然、維持補修費は増加していくものと予想される。対策として施設の集約化事業が進行しており、既存の保育所や社会教育施設等の老朽化した施設を順次、除却、譲渡する予定である。その後は維持補修費や物件費の減少が見込ま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人件費についても、事業の見直しや事務の簡素化、事務量に見合った人員配置を行うことで、現行の条例定数内で適正な執行を行う。</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7294</xdr:rowOff>
    </xdr:from>
    <xdr:to>
      <xdr:col>23</xdr:col>
      <xdr:colOff>133350</xdr:colOff>
      <xdr:row>83</xdr:row>
      <xdr:rowOff>17507</xdr:rowOff>
    </xdr:to>
    <xdr:cxnSp macro="">
      <xdr:nvCxnSpPr>
        <xdr:cNvPr id="191" name="直線コネクタ 190"/>
        <xdr:cNvCxnSpPr/>
      </xdr:nvCxnSpPr>
      <xdr:spPr>
        <a:xfrm flipV="1">
          <a:off x="4114800" y="14237644"/>
          <a:ext cx="838200" cy="1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17507</xdr:rowOff>
    </xdr:from>
    <xdr:to>
      <xdr:col>19</xdr:col>
      <xdr:colOff>133350</xdr:colOff>
      <xdr:row>83</xdr:row>
      <xdr:rowOff>51318</xdr:rowOff>
    </xdr:to>
    <xdr:cxnSp macro="">
      <xdr:nvCxnSpPr>
        <xdr:cNvPr id="194" name="直線コネクタ 193"/>
        <xdr:cNvCxnSpPr/>
      </xdr:nvCxnSpPr>
      <xdr:spPr>
        <a:xfrm flipV="1">
          <a:off x="3225800" y="14247857"/>
          <a:ext cx="889000" cy="3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107899</xdr:rowOff>
    </xdr:from>
    <xdr:to>
      <xdr:col>15</xdr:col>
      <xdr:colOff>82550</xdr:colOff>
      <xdr:row>83</xdr:row>
      <xdr:rowOff>51318</xdr:rowOff>
    </xdr:to>
    <xdr:cxnSp macro="">
      <xdr:nvCxnSpPr>
        <xdr:cNvPr id="197" name="直線コネクタ 196"/>
        <xdr:cNvCxnSpPr/>
      </xdr:nvCxnSpPr>
      <xdr:spPr>
        <a:xfrm>
          <a:off x="2336800" y="14166799"/>
          <a:ext cx="889000" cy="11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107899</xdr:rowOff>
    </xdr:from>
    <xdr:to>
      <xdr:col>11</xdr:col>
      <xdr:colOff>31750</xdr:colOff>
      <xdr:row>82</xdr:row>
      <xdr:rowOff>119492</xdr:rowOff>
    </xdr:to>
    <xdr:cxnSp macro="">
      <xdr:nvCxnSpPr>
        <xdr:cNvPr id="200" name="直線コネクタ 199"/>
        <xdr:cNvCxnSpPr/>
      </xdr:nvCxnSpPr>
      <xdr:spPr>
        <a:xfrm flipV="1">
          <a:off x="1447800" y="14166799"/>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127944</xdr:rowOff>
    </xdr:from>
    <xdr:to>
      <xdr:col>23</xdr:col>
      <xdr:colOff>184150</xdr:colOff>
      <xdr:row>83</xdr:row>
      <xdr:rowOff>58094</xdr:rowOff>
    </xdr:to>
    <xdr:sp macro="" textlink="">
      <xdr:nvSpPr>
        <xdr:cNvPr id="210" name="楕円 209"/>
        <xdr:cNvSpPr/>
      </xdr:nvSpPr>
      <xdr:spPr>
        <a:xfrm>
          <a:off x="4902200" y="1418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144471</xdr:rowOff>
    </xdr:from>
    <xdr:ext cx="762000" cy="259045"/>
    <xdr:sp macro="" textlink="">
      <xdr:nvSpPr>
        <xdr:cNvPr id="211" name="人件費・物件費等の状況該当値テキスト"/>
        <xdr:cNvSpPr txBox="1"/>
      </xdr:nvSpPr>
      <xdr:spPr>
        <a:xfrm>
          <a:off x="5041900" y="1403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138157</xdr:rowOff>
    </xdr:from>
    <xdr:to>
      <xdr:col>19</xdr:col>
      <xdr:colOff>184150</xdr:colOff>
      <xdr:row>83</xdr:row>
      <xdr:rowOff>68307</xdr:rowOff>
    </xdr:to>
    <xdr:sp macro="" textlink="">
      <xdr:nvSpPr>
        <xdr:cNvPr id="212" name="楕円 211"/>
        <xdr:cNvSpPr/>
      </xdr:nvSpPr>
      <xdr:spPr>
        <a:xfrm>
          <a:off x="4064000" y="1419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213" name="テキスト ボックス 212"/>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518</xdr:rowOff>
    </xdr:from>
    <xdr:to>
      <xdr:col>15</xdr:col>
      <xdr:colOff>133350</xdr:colOff>
      <xdr:row>83</xdr:row>
      <xdr:rowOff>102118</xdr:rowOff>
    </xdr:to>
    <xdr:sp macro="" textlink="">
      <xdr:nvSpPr>
        <xdr:cNvPr id="214" name="楕円 213"/>
        <xdr:cNvSpPr/>
      </xdr:nvSpPr>
      <xdr:spPr>
        <a:xfrm>
          <a:off x="3175000" y="142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112295</xdr:rowOff>
    </xdr:from>
    <xdr:ext cx="762000" cy="259045"/>
    <xdr:sp macro="" textlink="">
      <xdr:nvSpPr>
        <xdr:cNvPr id="215" name="テキスト ボックス 214"/>
        <xdr:cNvSpPr txBox="1"/>
      </xdr:nvSpPr>
      <xdr:spPr>
        <a:xfrm>
          <a:off x="2844800" y="139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57099</xdr:rowOff>
    </xdr:from>
    <xdr:to>
      <xdr:col>11</xdr:col>
      <xdr:colOff>82550</xdr:colOff>
      <xdr:row>82</xdr:row>
      <xdr:rowOff>158699</xdr:rowOff>
    </xdr:to>
    <xdr:sp macro="" textlink="">
      <xdr:nvSpPr>
        <xdr:cNvPr id="216" name="楕円 215"/>
        <xdr:cNvSpPr/>
      </xdr:nvSpPr>
      <xdr:spPr>
        <a:xfrm>
          <a:off x="2286000" y="1411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168876</xdr:rowOff>
    </xdr:from>
    <xdr:ext cx="762000" cy="259045"/>
    <xdr:sp macro="" textlink="">
      <xdr:nvSpPr>
        <xdr:cNvPr id="217" name="テキスト ボックス 216"/>
        <xdr:cNvSpPr txBox="1"/>
      </xdr:nvSpPr>
      <xdr:spPr>
        <a:xfrm>
          <a:off x="1955800" y="1388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68692</xdr:rowOff>
    </xdr:from>
    <xdr:to>
      <xdr:col>7</xdr:col>
      <xdr:colOff>31750</xdr:colOff>
      <xdr:row>82</xdr:row>
      <xdr:rowOff>170292</xdr:rowOff>
    </xdr:to>
    <xdr:sp macro="" textlink="">
      <xdr:nvSpPr>
        <xdr:cNvPr id="218" name="楕円 217"/>
        <xdr:cNvSpPr/>
      </xdr:nvSpPr>
      <xdr:spPr>
        <a:xfrm>
          <a:off x="1397000" y="141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9019</xdr:rowOff>
    </xdr:from>
    <xdr:ext cx="762000" cy="259045"/>
    <xdr:sp macro="" textlink="">
      <xdr:nvSpPr>
        <xdr:cNvPr id="219" name="テキスト ボックス 218"/>
        <xdr:cNvSpPr txBox="1"/>
      </xdr:nvSpPr>
      <xdr:spPr>
        <a:xfrm>
          <a:off x="1066800" y="1389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上昇傾向にあるものの、類似団体、全国市平均と比較すると依然として大きく下回っている。</a:t>
          </a:r>
        </a:p>
        <a:p>
          <a:r>
            <a:rPr kumimoji="1" lang="ja-JP" altLang="en-US" sz="1200">
              <a:latin typeface="ＭＳ Ｐゴシック" panose="020B0600070205080204" pitchFamily="50" charset="-128"/>
              <a:ea typeface="ＭＳ Ｐゴシック" panose="020B0600070205080204" pitchFamily="50" charset="-128"/>
            </a:rPr>
            <a:t>　今後も引き続き、事業の見直し、事務の簡素化や合理化、ノー残業デーの徹底や振替休日の適切な取得等により、時間外勤務手当の削減を図る。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45357</xdr:rowOff>
    </xdr:from>
    <xdr:to>
      <xdr:col>81</xdr:col>
      <xdr:colOff>44450</xdr:colOff>
      <xdr:row>81</xdr:row>
      <xdr:rowOff>166007</xdr:rowOff>
    </xdr:to>
    <xdr:cxnSp macro="">
      <xdr:nvCxnSpPr>
        <xdr:cNvPr id="255" name="直線コネクタ 254"/>
        <xdr:cNvCxnSpPr/>
      </xdr:nvCxnSpPr>
      <xdr:spPr>
        <a:xfrm>
          <a:off x="16179800" y="1393280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45357</xdr:rowOff>
    </xdr:to>
    <xdr:cxnSp macro="">
      <xdr:nvCxnSpPr>
        <xdr:cNvPr id="258" name="直線コネクタ 257"/>
        <xdr:cNvCxnSpPr/>
      </xdr:nvCxnSpPr>
      <xdr:spPr>
        <a:xfrm>
          <a:off x="15290800" y="138811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81</xdr:row>
      <xdr:rowOff>97064</xdr:rowOff>
    </xdr:to>
    <xdr:cxnSp macro="">
      <xdr:nvCxnSpPr>
        <xdr:cNvPr id="261" name="直線コネクタ 260"/>
        <xdr:cNvCxnSpPr/>
      </xdr:nvCxnSpPr>
      <xdr:spPr>
        <a:xfrm flipV="1">
          <a:off x="14401800" y="138811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130629</xdr:rowOff>
    </xdr:from>
    <xdr:to>
      <xdr:col>68</xdr:col>
      <xdr:colOff>152400</xdr:colOff>
      <xdr:row>81</xdr:row>
      <xdr:rowOff>97064</xdr:rowOff>
    </xdr:to>
    <xdr:cxnSp macro="">
      <xdr:nvCxnSpPr>
        <xdr:cNvPr id="264" name="直線コネクタ 263"/>
        <xdr:cNvCxnSpPr/>
      </xdr:nvCxnSpPr>
      <xdr:spPr>
        <a:xfrm>
          <a:off x="13512800" y="138466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115207</xdr:rowOff>
    </xdr:from>
    <xdr:to>
      <xdr:col>81</xdr:col>
      <xdr:colOff>95250</xdr:colOff>
      <xdr:row>82</xdr:row>
      <xdr:rowOff>45357</xdr:rowOff>
    </xdr:to>
    <xdr:sp macro="" textlink="">
      <xdr:nvSpPr>
        <xdr:cNvPr id="274" name="楕円 273"/>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36484</xdr:rowOff>
    </xdr:from>
    <xdr:ext cx="762000" cy="259045"/>
    <xdr:sp macro="" textlink="">
      <xdr:nvSpPr>
        <xdr:cNvPr id="275" name="給与水準   （国との比較）該当値テキスト"/>
        <xdr:cNvSpPr txBox="1"/>
      </xdr:nvSpPr>
      <xdr:spPr>
        <a:xfrm>
          <a:off x="17106900" y="1392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166007</xdr:rowOff>
    </xdr:from>
    <xdr:to>
      <xdr:col>77</xdr:col>
      <xdr:colOff>95250</xdr:colOff>
      <xdr:row>81</xdr:row>
      <xdr:rowOff>96157</xdr:rowOff>
    </xdr:to>
    <xdr:sp macro="" textlink="">
      <xdr:nvSpPr>
        <xdr:cNvPr id="276" name="楕円 275"/>
        <xdr:cNvSpPr/>
      </xdr:nvSpPr>
      <xdr:spPr>
        <a:xfrm>
          <a:off x="16129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106334</xdr:rowOff>
    </xdr:from>
    <xdr:ext cx="736600" cy="259045"/>
    <xdr:sp macro="" textlink="">
      <xdr:nvSpPr>
        <xdr:cNvPr id="277" name="テキスト ボックス 276"/>
        <xdr:cNvSpPr txBox="1"/>
      </xdr:nvSpPr>
      <xdr:spPr>
        <a:xfrm>
          <a:off x="15798800" y="1365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114300</xdr:rowOff>
    </xdr:from>
    <xdr:to>
      <xdr:col>73</xdr:col>
      <xdr:colOff>44450</xdr:colOff>
      <xdr:row>81</xdr:row>
      <xdr:rowOff>44450</xdr:rowOff>
    </xdr:to>
    <xdr:sp macro="" textlink="">
      <xdr:nvSpPr>
        <xdr:cNvPr id="278" name="楕円 277"/>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54627</xdr:rowOff>
    </xdr:from>
    <xdr:ext cx="762000" cy="259045"/>
    <xdr:sp macro="" textlink="">
      <xdr:nvSpPr>
        <xdr:cNvPr id="279" name="テキスト ボックス 278"/>
        <xdr:cNvSpPr txBox="1"/>
      </xdr:nvSpPr>
      <xdr:spPr>
        <a:xfrm>
          <a:off x="1490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46264</xdr:rowOff>
    </xdr:from>
    <xdr:to>
      <xdr:col>68</xdr:col>
      <xdr:colOff>203200</xdr:colOff>
      <xdr:row>81</xdr:row>
      <xdr:rowOff>147864</xdr:rowOff>
    </xdr:to>
    <xdr:sp macro="" textlink="">
      <xdr:nvSpPr>
        <xdr:cNvPr id="280" name="楕円 279"/>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158041</xdr:rowOff>
    </xdr:from>
    <xdr:ext cx="762000" cy="259045"/>
    <xdr:sp macro="" textlink="">
      <xdr:nvSpPr>
        <xdr:cNvPr id="281" name="テキスト ボックス 280"/>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79829</xdr:rowOff>
    </xdr:from>
    <xdr:to>
      <xdr:col>64</xdr:col>
      <xdr:colOff>152400</xdr:colOff>
      <xdr:row>81</xdr:row>
      <xdr:rowOff>9979</xdr:rowOff>
    </xdr:to>
    <xdr:sp macro="" textlink="">
      <xdr:nvSpPr>
        <xdr:cNvPr id="282" name="楕円 281"/>
        <xdr:cNvSpPr/>
      </xdr:nvSpPr>
      <xdr:spPr>
        <a:xfrm>
          <a:off x="13462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20156</xdr:rowOff>
    </xdr:from>
    <xdr:ext cx="762000" cy="259045"/>
    <xdr:sp macro="" textlink="">
      <xdr:nvSpPr>
        <xdr:cNvPr id="283" name="テキスト ボックス 282"/>
        <xdr:cNvSpPr txBox="1"/>
      </xdr:nvSpPr>
      <xdr:spPr>
        <a:xfrm>
          <a:off x="13131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年度に比べて若干上昇し</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、依然として類似団体平均値や全国平均を下回っている。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近年は新規採用職員として社会人経験者を積極的に採用するなど、効率的な人材活用を試みている。今後も定められた人数の中で、適正な職員数の確保に努める。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100421</xdr:rowOff>
    </xdr:from>
    <xdr:to>
      <xdr:col>81</xdr:col>
      <xdr:colOff>44450</xdr:colOff>
      <xdr:row>62</xdr:row>
      <xdr:rowOff>15149</xdr:rowOff>
    </xdr:to>
    <xdr:cxnSp macro="">
      <xdr:nvCxnSpPr>
        <xdr:cNvPr id="320" name="直線コネクタ 319"/>
        <xdr:cNvCxnSpPr/>
      </xdr:nvCxnSpPr>
      <xdr:spPr>
        <a:xfrm>
          <a:off x="16179800" y="10558871"/>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81462</xdr:rowOff>
    </xdr:from>
    <xdr:to>
      <xdr:col>77</xdr:col>
      <xdr:colOff>44450</xdr:colOff>
      <xdr:row>61</xdr:row>
      <xdr:rowOff>100421</xdr:rowOff>
    </xdr:to>
    <xdr:cxnSp macro="">
      <xdr:nvCxnSpPr>
        <xdr:cNvPr id="323" name="直線コネクタ 322"/>
        <xdr:cNvCxnSpPr/>
      </xdr:nvCxnSpPr>
      <xdr:spPr>
        <a:xfrm>
          <a:off x="15290800" y="10539912"/>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69397</xdr:rowOff>
    </xdr:from>
    <xdr:to>
      <xdr:col>72</xdr:col>
      <xdr:colOff>203200</xdr:colOff>
      <xdr:row>61</xdr:row>
      <xdr:rowOff>81462</xdr:rowOff>
    </xdr:to>
    <xdr:cxnSp macro="">
      <xdr:nvCxnSpPr>
        <xdr:cNvPr id="326" name="直線コネクタ 325"/>
        <xdr:cNvCxnSpPr/>
      </xdr:nvCxnSpPr>
      <xdr:spPr>
        <a:xfrm>
          <a:off x="14401800" y="1052784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69397</xdr:rowOff>
    </xdr:from>
    <xdr:to>
      <xdr:col>68</xdr:col>
      <xdr:colOff>152400</xdr:colOff>
      <xdr:row>61</xdr:row>
      <xdr:rowOff>76291</xdr:rowOff>
    </xdr:to>
    <xdr:cxnSp macro="">
      <xdr:nvCxnSpPr>
        <xdr:cNvPr id="329" name="直線コネクタ 328"/>
        <xdr:cNvCxnSpPr/>
      </xdr:nvCxnSpPr>
      <xdr:spPr>
        <a:xfrm flipV="1">
          <a:off x="13512800" y="1052784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135799</xdr:rowOff>
    </xdr:from>
    <xdr:to>
      <xdr:col>81</xdr:col>
      <xdr:colOff>95250</xdr:colOff>
      <xdr:row>62</xdr:row>
      <xdr:rowOff>65949</xdr:rowOff>
    </xdr:to>
    <xdr:sp macro="" textlink="">
      <xdr:nvSpPr>
        <xdr:cNvPr id="339" name="楕円 338"/>
        <xdr:cNvSpPr/>
      </xdr:nvSpPr>
      <xdr:spPr>
        <a:xfrm>
          <a:off x="16967200" y="105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152326</xdr:rowOff>
    </xdr:from>
    <xdr:ext cx="762000" cy="259045"/>
    <xdr:sp macro="" textlink="">
      <xdr:nvSpPr>
        <xdr:cNvPr id="340" name="定員管理の状況該当値テキスト"/>
        <xdr:cNvSpPr txBox="1"/>
      </xdr:nvSpPr>
      <xdr:spPr>
        <a:xfrm>
          <a:off x="171069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49621</xdr:rowOff>
    </xdr:from>
    <xdr:to>
      <xdr:col>77</xdr:col>
      <xdr:colOff>95250</xdr:colOff>
      <xdr:row>61</xdr:row>
      <xdr:rowOff>151221</xdr:rowOff>
    </xdr:to>
    <xdr:sp macro="" textlink="">
      <xdr:nvSpPr>
        <xdr:cNvPr id="341" name="楕円 340"/>
        <xdr:cNvSpPr/>
      </xdr:nvSpPr>
      <xdr:spPr>
        <a:xfrm>
          <a:off x="16129000" y="10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161398</xdr:rowOff>
    </xdr:from>
    <xdr:ext cx="736600" cy="259045"/>
    <xdr:sp macro="" textlink="">
      <xdr:nvSpPr>
        <xdr:cNvPr id="342" name="テキスト ボックス 341"/>
        <xdr:cNvSpPr txBox="1"/>
      </xdr:nvSpPr>
      <xdr:spPr>
        <a:xfrm>
          <a:off x="15798800" y="10276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30662</xdr:rowOff>
    </xdr:from>
    <xdr:to>
      <xdr:col>73</xdr:col>
      <xdr:colOff>44450</xdr:colOff>
      <xdr:row>61</xdr:row>
      <xdr:rowOff>132262</xdr:rowOff>
    </xdr:to>
    <xdr:sp macro="" textlink="">
      <xdr:nvSpPr>
        <xdr:cNvPr id="343" name="楕円 342"/>
        <xdr:cNvSpPr/>
      </xdr:nvSpPr>
      <xdr:spPr>
        <a:xfrm>
          <a:off x="15240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142439</xdr:rowOff>
    </xdr:from>
    <xdr:ext cx="762000" cy="259045"/>
    <xdr:sp macro="" textlink="">
      <xdr:nvSpPr>
        <xdr:cNvPr id="344" name="テキスト ボックス 343"/>
        <xdr:cNvSpPr txBox="1"/>
      </xdr:nvSpPr>
      <xdr:spPr>
        <a:xfrm>
          <a:off x="14909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18597</xdr:rowOff>
    </xdr:from>
    <xdr:to>
      <xdr:col>68</xdr:col>
      <xdr:colOff>203200</xdr:colOff>
      <xdr:row>61</xdr:row>
      <xdr:rowOff>120197</xdr:rowOff>
    </xdr:to>
    <xdr:sp macro="" textlink="">
      <xdr:nvSpPr>
        <xdr:cNvPr id="345" name="楕円 344"/>
        <xdr:cNvSpPr/>
      </xdr:nvSpPr>
      <xdr:spPr>
        <a:xfrm>
          <a:off x="14351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130374</xdr:rowOff>
    </xdr:from>
    <xdr:ext cx="762000" cy="259045"/>
    <xdr:sp macro="" textlink="">
      <xdr:nvSpPr>
        <xdr:cNvPr id="346" name="テキスト ボックス 345"/>
        <xdr:cNvSpPr txBox="1"/>
      </xdr:nvSpPr>
      <xdr:spPr>
        <a:xfrm>
          <a:off x="14020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47" name="楕円 346"/>
        <xdr:cNvSpPr/>
      </xdr:nvSpPr>
      <xdr:spPr>
        <a:xfrm>
          <a:off x="13462000" y="10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48" name="テキスト ボックス 347"/>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年度に借り入れた臨時財政対策債の本償還が開始したこと等により、単年度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３ヶ年平均</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のいずれでも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実質</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公債</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費比率が増加した。依然として、類似団体平均値、全国平均、県平均よりも高い比率となっている。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今後、令和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年度にピークを迎え、実質公債費比率</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％となる見込である。これらピークを過ぎた後は、大型事業の実施を抑制し、地方債の借入れ総額が増加しないように努める。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22860</xdr:rowOff>
    </xdr:from>
    <xdr:to>
      <xdr:col>81</xdr:col>
      <xdr:colOff>44450</xdr:colOff>
      <xdr:row>43</xdr:row>
      <xdr:rowOff>30904</xdr:rowOff>
    </xdr:to>
    <xdr:cxnSp macro="">
      <xdr:nvCxnSpPr>
        <xdr:cNvPr id="382" name="直線コネクタ 381"/>
        <xdr:cNvCxnSpPr/>
      </xdr:nvCxnSpPr>
      <xdr:spPr>
        <a:xfrm>
          <a:off x="16179800" y="73952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22860</xdr:rowOff>
    </xdr:to>
    <xdr:cxnSp macro="">
      <xdr:nvCxnSpPr>
        <xdr:cNvPr id="385" name="直線コネクタ 384"/>
        <xdr:cNvCxnSpPr/>
      </xdr:nvCxnSpPr>
      <xdr:spPr>
        <a:xfrm>
          <a:off x="15290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43</xdr:row>
      <xdr:rowOff>22860</xdr:rowOff>
    </xdr:to>
    <xdr:cxnSp macro="">
      <xdr:nvCxnSpPr>
        <xdr:cNvPr id="388" name="直線コネクタ 387"/>
        <xdr:cNvCxnSpPr/>
      </xdr:nvCxnSpPr>
      <xdr:spPr>
        <a:xfrm>
          <a:off x="14401800" y="73630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42</xdr:row>
      <xdr:rowOff>162137</xdr:rowOff>
    </xdr:to>
    <xdr:cxnSp macro="">
      <xdr:nvCxnSpPr>
        <xdr:cNvPr id="391" name="直線コネクタ 390"/>
        <xdr:cNvCxnSpPr/>
      </xdr:nvCxnSpPr>
      <xdr:spPr>
        <a:xfrm>
          <a:off x="13512800" y="733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151554</xdr:rowOff>
    </xdr:from>
    <xdr:to>
      <xdr:col>81</xdr:col>
      <xdr:colOff>95250</xdr:colOff>
      <xdr:row>43</xdr:row>
      <xdr:rowOff>81704</xdr:rowOff>
    </xdr:to>
    <xdr:sp macro="" textlink="">
      <xdr:nvSpPr>
        <xdr:cNvPr id="401" name="楕円 400"/>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47431</xdr:rowOff>
    </xdr:from>
    <xdr:ext cx="762000" cy="259045"/>
    <xdr:sp macro="" textlink="">
      <xdr:nvSpPr>
        <xdr:cNvPr id="402" name="公債費負担の状況該当値テキスト"/>
        <xdr:cNvSpPr txBox="1"/>
      </xdr:nvSpPr>
      <xdr:spPr>
        <a:xfrm>
          <a:off x="17106900" y="724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3" name="楕円 402"/>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4" name="テキスト ボックス 403"/>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5" name="楕円 404"/>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6" name="テキスト ボックス 405"/>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111337</xdr:rowOff>
    </xdr:from>
    <xdr:to>
      <xdr:col>68</xdr:col>
      <xdr:colOff>203200</xdr:colOff>
      <xdr:row>43</xdr:row>
      <xdr:rowOff>41487</xdr:rowOff>
    </xdr:to>
    <xdr:sp macro="" textlink="">
      <xdr:nvSpPr>
        <xdr:cNvPr id="407" name="楕円 406"/>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26264</xdr:rowOff>
    </xdr:from>
    <xdr:ext cx="762000" cy="259045"/>
    <xdr:sp macro="" textlink="">
      <xdr:nvSpPr>
        <xdr:cNvPr id="408" name="テキスト ボックス 407"/>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09" name="楕円 408"/>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10" name="テキスト ボックス 409"/>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年度は税収の増により将来負担比率の改善がみられたものの、平成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再び増加傾向にある。これは、石動駅周辺整備事業等の大型事業により地方債残高が増加したことが一つの原因である。また、これらの事業は財政調整基金を取り崩して対応したため、充当可能基金額が減少している。今後も大型事業に係る公債費の増は続いていく。既に計画されている大型事業も、事業内容の見直しや実施時期の平準化によって借入れの抑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1524</xdr:rowOff>
    </xdr:from>
    <xdr:to>
      <xdr:col>81</xdr:col>
      <xdr:colOff>44450</xdr:colOff>
      <xdr:row>22</xdr:row>
      <xdr:rowOff>147913</xdr:rowOff>
    </xdr:to>
    <xdr:cxnSp macro="">
      <xdr:nvCxnSpPr>
        <xdr:cNvPr id="444" name="直線コネクタ 443"/>
        <xdr:cNvCxnSpPr/>
      </xdr:nvCxnSpPr>
      <xdr:spPr>
        <a:xfrm>
          <a:off x="16179800" y="3773424"/>
          <a:ext cx="8382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98975</xdr:rowOff>
    </xdr:from>
    <xdr:to>
      <xdr:col>77</xdr:col>
      <xdr:colOff>44450</xdr:colOff>
      <xdr:row>22</xdr:row>
      <xdr:rowOff>1524</xdr:rowOff>
    </xdr:to>
    <xdr:cxnSp macro="">
      <xdr:nvCxnSpPr>
        <xdr:cNvPr id="447" name="直線コネクタ 446"/>
        <xdr:cNvCxnSpPr/>
      </xdr:nvCxnSpPr>
      <xdr:spPr>
        <a:xfrm>
          <a:off x="15290800" y="3699425"/>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34629</xdr:rowOff>
    </xdr:from>
    <xdr:to>
      <xdr:col>72</xdr:col>
      <xdr:colOff>203200</xdr:colOff>
      <xdr:row>21</xdr:row>
      <xdr:rowOff>98975</xdr:rowOff>
    </xdr:to>
    <xdr:cxnSp macro="">
      <xdr:nvCxnSpPr>
        <xdr:cNvPr id="450" name="直線コネクタ 449"/>
        <xdr:cNvCxnSpPr/>
      </xdr:nvCxnSpPr>
      <xdr:spPr>
        <a:xfrm>
          <a:off x="14401800" y="363507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34629</xdr:rowOff>
    </xdr:from>
    <xdr:to>
      <xdr:col>68</xdr:col>
      <xdr:colOff>152400</xdr:colOff>
      <xdr:row>21</xdr:row>
      <xdr:rowOff>92540</xdr:rowOff>
    </xdr:to>
    <xdr:cxnSp macro="">
      <xdr:nvCxnSpPr>
        <xdr:cNvPr id="453" name="直線コネクタ 452"/>
        <xdr:cNvCxnSpPr/>
      </xdr:nvCxnSpPr>
      <xdr:spPr>
        <a:xfrm flipV="1">
          <a:off x="13512800" y="3635079"/>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97113</xdr:rowOff>
    </xdr:from>
    <xdr:to>
      <xdr:col>81</xdr:col>
      <xdr:colOff>95250</xdr:colOff>
      <xdr:row>23</xdr:row>
      <xdr:rowOff>27263</xdr:rowOff>
    </xdr:to>
    <xdr:sp macro="" textlink="">
      <xdr:nvSpPr>
        <xdr:cNvPr id="463" name="楕円 462"/>
        <xdr:cNvSpPr/>
      </xdr:nvSpPr>
      <xdr:spPr>
        <a:xfrm>
          <a:off x="16967200" y="38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164440</xdr:rowOff>
    </xdr:from>
    <xdr:ext cx="762000" cy="259045"/>
    <xdr:sp macro="" textlink="">
      <xdr:nvSpPr>
        <xdr:cNvPr id="464" name="将来負担の状況該当値テキスト"/>
        <xdr:cNvSpPr txBox="1"/>
      </xdr:nvSpPr>
      <xdr:spPr>
        <a:xfrm>
          <a:off x="17106900" y="37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122174</xdr:rowOff>
    </xdr:from>
    <xdr:to>
      <xdr:col>77</xdr:col>
      <xdr:colOff>95250</xdr:colOff>
      <xdr:row>22</xdr:row>
      <xdr:rowOff>52324</xdr:rowOff>
    </xdr:to>
    <xdr:sp macro="" textlink="">
      <xdr:nvSpPr>
        <xdr:cNvPr id="465" name="楕円 464"/>
        <xdr:cNvSpPr/>
      </xdr:nvSpPr>
      <xdr:spPr>
        <a:xfrm>
          <a:off x="16129000" y="37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37101</xdr:rowOff>
    </xdr:from>
    <xdr:ext cx="736600" cy="259045"/>
    <xdr:sp macro="" textlink="">
      <xdr:nvSpPr>
        <xdr:cNvPr id="466" name="テキスト ボックス 465"/>
        <xdr:cNvSpPr txBox="1"/>
      </xdr:nvSpPr>
      <xdr:spPr>
        <a:xfrm>
          <a:off x="15798800" y="380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48175</xdr:rowOff>
    </xdr:from>
    <xdr:to>
      <xdr:col>73</xdr:col>
      <xdr:colOff>44450</xdr:colOff>
      <xdr:row>21</xdr:row>
      <xdr:rowOff>149775</xdr:rowOff>
    </xdr:to>
    <xdr:sp macro="" textlink="">
      <xdr:nvSpPr>
        <xdr:cNvPr id="467" name="楕円 466"/>
        <xdr:cNvSpPr/>
      </xdr:nvSpPr>
      <xdr:spPr>
        <a:xfrm>
          <a:off x="15240000" y="364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134552</xdr:rowOff>
    </xdr:from>
    <xdr:ext cx="762000" cy="259045"/>
    <xdr:sp macro="" textlink="">
      <xdr:nvSpPr>
        <xdr:cNvPr id="468" name="テキスト ボックス 467"/>
        <xdr:cNvSpPr txBox="1"/>
      </xdr:nvSpPr>
      <xdr:spPr>
        <a:xfrm>
          <a:off x="14909800" y="373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155279</xdr:rowOff>
    </xdr:from>
    <xdr:to>
      <xdr:col>68</xdr:col>
      <xdr:colOff>203200</xdr:colOff>
      <xdr:row>21</xdr:row>
      <xdr:rowOff>85429</xdr:rowOff>
    </xdr:to>
    <xdr:sp macro="" textlink="">
      <xdr:nvSpPr>
        <xdr:cNvPr id="469" name="楕円 468"/>
        <xdr:cNvSpPr/>
      </xdr:nvSpPr>
      <xdr:spPr>
        <a:xfrm>
          <a:off x="14351000" y="358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70206</xdr:rowOff>
    </xdr:from>
    <xdr:ext cx="762000" cy="259045"/>
    <xdr:sp macro="" textlink="">
      <xdr:nvSpPr>
        <xdr:cNvPr id="470" name="テキスト ボックス 469"/>
        <xdr:cNvSpPr txBox="1"/>
      </xdr:nvSpPr>
      <xdr:spPr>
        <a:xfrm>
          <a:off x="14020800" y="367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41740</xdr:rowOff>
    </xdr:from>
    <xdr:to>
      <xdr:col>64</xdr:col>
      <xdr:colOff>152400</xdr:colOff>
      <xdr:row>21</xdr:row>
      <xdr:rowOff>143340</xdr:rowOff>
    </xdr:to>
    <xdr:sp macro="" textlink="">
      <xdr:nvSpPr>
        <xdr:cNvPr id="471" name="楕円 470"/>
        <xdr:cNvSpPr/>
      </xdr:nvSpPr>
      <xdr:spPr>
        <a:xfrm>
          <a:off x="13462000" y="36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128117</xdr:rowOff>
    </xdr:from>
    <xdr:ext cx="762000" cy="259045"/>
    <xdr:sp macro="" textlink="">
      <xdr:nvSpPr>
        <xdr:cNvPr id="472" name="テキスト ボックス 471"/>
        <xdr:cNvSpPr txBox="1"/>
      </xdr:nvSpPr>
      <xdr:spPr>
        <a:xfrm>
          <a:off x="13131800" y="37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29,783
29,224
134.07
16,742,612
16,589,963
133,784
8,422,407
18,000,454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類似団体、全国平均、県平均と比較すると、経常収支比率は低くなっている。その要因は、行財政改革の取り組みにより職員数を削減したこと、消防業務を一部事務組合で行っていることなどである。</a:t>
          </a:r>
        </a:p>
        <a:p>
          <a:r>
            <a:rPr kumimoji="1" lang="ja-JP" altLang="en-US" sz="1200">
              <a:latin typeface="ＭＳ Ｐゴシック" panose="020B0600070205080204" pitchFamily="50" charset="-128"/>
              <a:ea typeface="ＭＳ Ｐゴシック" panose="020B0600070205080204" pitchFamily="50" charset="-128"/>
            </a:rPr>
            <a:t>　今後も、引き続き職員数の適正化を計るとともに、事業の見直し、事務の簡素化、合理化、ノー残業デーの徹底や振替休日の適切な取得等により、時間外勤務手当の削減を図る。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153670</xdr:rowOff>
    </xdr:from>
    <xdr:to>
      <xdr:col>24</xdr:col>
      <xdr:colOff>25400</xdr:colOff>
      <xdr:row>33</xdr:row>
      <xdr:rowOff>168910</xdr:rowOff>
    </xdr:to>
    <xdr:cxnSp macro="">
      <xdr:nvCxnSpPr>
        <xdr:cNvPr id="66" name="直線コネクタ 65"/>
        <xdr:cNvCxnSpPr/>
      </xdr:nvCxnSpPr>
      <xdr:spPr>
        <a:xfrm flipV="1">
          <a:off x="3987800" y="5811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168910</xdr:rowOff>
    </xdr:from>
    <xdr:to>
      <xdr:col>19</xdr:col>
      <xdr:colOff>187325</xdr:colOff>
      <xdr:row>34</xdr:row>
      <xdr:rowOff>20320</xdr:rowOff>
    </xdr:to>
    <xdr:cxnSp macro="">
      <xdr:nvCxnSpPr>
        <xdr:cNvPr id="69" name="直線コネクタ 68"/>
        <xdr:cNvCxnSpPr/>
      </xdr:nvCxnSpPr>
      <xdr:spPr>
        <a:xfrm flipV="1">
          <a:off x="3098800" y="582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xdr:rowOff>
    </xdr:from>
    <xdr:to>
      <xdr:col>15</xdr:col>
      <xdr:colOff>98425</xdr:colOff>
      <xdr:row>34</xdr:row>
      <xdr:rowOff>20320</xdr:rowOff>
    </xdr:to>
    <xdr:cxnSp macro="">
      <xdr:nvCxnSpPr>
        <xdr:cNvPr id="72" name="直線コネクタ 71"/>
        <xdr:cNvCxnSpPr/>
      </xdr:nvCxnSpPr>
      <xdr:spPr>
        <a:xfrm>
          <a:off x="2209800" y="583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161290</xdr:rowOff>
    </xdr:from>
    <xdr:to>
      <xdr:col>11</xdr:col>
      <xdr:colOff>9525</xdr:colOff>
      <xdr:row>34</xdr:row>
      <xdr:rowOff>5080</xdr:rowOff>
    </xdr:to>
    <xdr:cxnSp macro="">
      <xdr:nvCxnSpPr>
        <xdr:cNvPr id="75" name="直線コネクタ 74"/>
        <xdr:cNvCxnSpPr/>
      </xdr:nvCxnSpPr>
      <xdr:spPr>
        <a:xfrm>
          <a:off x="1320800" y="5819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102870</xdr:rowOff>
    </xdr:from>
    <xdr:to>
      <xdr:col>24</xdr:col>
      <xdr:colOff>76200</xdr:colOff>
      <xdr:row>34</xdr:row>
      <xdr:rowOff>33020</xdr:rowOff>
    </xdr:to>
    <xdr:sp macro="" textlink="">
      <xdr:nvSpPr>
        <xdr:cNvPr id="85" name="楕円 84"/>
        <xdr:cNvSpPr/>
      </xdr:nvSpPr>
      <xdr:spPr>
        <a:xfrm>
          <a:off x="4775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11447</xdr:rowOff>
    </xdr:from>
    <xdr:ext cx="762000" cy="259045"/>
    <xdr:sp macro="" textlink="">
      <xdr:nvSpPr>
        <xdr:cNvPr id="86" name="人件費該当値テキスト"/>
        <xdr:cNvSpPr txBox="1"/>
      </xdr:nvSpPr>
      <xdr:spPr>
        <a:xfrm>
          <a:off x="4914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118110</xdr:rowOff>
    </xdr:from>
    <xdr:to>
      <xdr:col>20</xdr:col>
      <xdr:colOff>38100</xdr:colOff>
      <xdr:row>34</xdr:row>
      <xdr:rowOff>48260</xdr:rowOff>
    </xdr:to>
    <xdr:sp macro="" textlink="">
      <xdr:nvSpPr>
        <xdr:cNvPr id="87" name="楕円 86"/>
        <xdr:cNvSpPr/>
      </xdr:nvSpPr>
      <xdr:spPr>
        <a:xfrm>
          <a:off x="3937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58437</xdr:rowOff>
    </xdr:from>
    <xdr:ext cx="736600" cy="259045"/>
    <xdr:sp macro="" textlink="">
      <xdr:nvSpPr>
        <xdr:cNvPr id="88" name="テキスト ボックス 87"/>
        <xdr:cNvSpPr txBox="1"/>
      </xdr:nvSpPr>
      <xdr:spPr>
        <a:xfrm>
          <a:off x="3606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140970</xdr:rowOff>
    </xdr:from>
    <xdr:to>
      <xdr:col>15</xdr:col>
      <xdr:colOff>149225</xdr:colOff>
      <xdr:row>34</xdr:row>
      <xdr:rowOff>71120</xdr:rowOff>
    </xdr:to>
    <xdr:sp macro="" textlink="">
      <xdr:nvSpPr>
        <xdr:cNvPr id="89" name="楕円 88"/>
        <xdr:cNvSpPr/>
      </xdr:nvSpPr>
      <xdr:spPr>
        <a:xfrm>
          <a:off x="3048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81297</xdr:rowOff>
    </xdr:from>
    <xdr:ext cx="762000" cy="259045"/>
    <xdr:sp macro="" textlink="">
      <xdr:nvSpPr>
        <xdr:cNvPr id="90" name="テキスト ボックス 89"/>
        <xdr:cNvSpPr txBox="1"/>
      </xdr:nvSpPr>
      <xdr:spPr>
        <a:xfrm>
          <a:off x="2717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125730</xdr:rowOff>
    </xdr:from>
    <xdr:to>
      <xdr:col>11</xdr:col>
      <xdr:colOff>60325</xdr:colOff>
      <xdr:row>34</xdr:row>
      <xdr:rowOff>55880</xdr:rowOff>
    </xdr:to>
    <xdr:sp macro="" textlink="">
      <xdr:nvSpPr>
        <xdr:cNvPr id="91" name="楕円 90"/>
        <xdr:cNvSpPr/>
      </xdr:nvSpPr>
      <xdr:spPr>
        <a:xfrm>
          <a:off x="2159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66057</xdr:rowOff>
    </xdr:from>
    <xdr:ext cx="762000" cy="259045"/>
    <xdr:sp macro="" textlink="">
      <xdr:nvSpPr>
        <xdr:cNvPr id="92" name="テキスト ボックス 91"/>
        <xdr:cNvSpPr txBox="1"/>
      </xdr:nvSpPr>
      <xdr:spPr>
        <a:xfrm>
          <a:off x="1828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93" name="楕円 92"/>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50817</xdr:rowOff>
    </xdr:from>
    <xdr:ext cx="762000" cy="259045"/>
    <xdr:sp macro="" textlink="">
      <xdr:nvSpPr>
        <xdr:cNvPr id="94" name="テキスト ボックス 93"/>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年度に比べて物件費の比率が小さくなった。要因は、総合行政システム改元対応に係る委託費が平成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年度で完了したためである。これにより、まだ類似団体を上回る比率となっているが、平成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年度と同水準まで戻った。今後とも、事業の見直し、施設の集約化検討により、物件費の減に努める。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17</xdr:row>
      <xdr:rowOff>102507</xdr:rowOff>
    </xdr:to>
    <xdr:cxnSp macro="">
      <xdr:nvCxnSpPr>
        <xdr:cNvPr id="129" name="直線コネクタ 128"/>
        <xdr:cNvCxnSpPr/>
      </xdr:nvCxnSpPr>
      <xdr:spPr>
        <a:xfrm flipV="1">
          <a:off x="15671800" y="29191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102507</xdr:rowOff>
    </xdr:to>
    <xdr:cxnSp macro="">
      <xdr:nvCxnSpPr>
        <xdr:cNvPr id="132" name="直線コネクタ 131"/>
        <xdr:cNvCxnSpPr/>
      </xdr:nvCxnSpPr>
      <xdr:spPr>
        <a:xfrm>
          <a:off x="14782800" y="2908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165100</xdr:rowOff>
    </xdr:to>
    <xdr:cxnSp macro="">
      <xdr:nvCxnSpPr>
        <xdr:cNvPr id="135" name="直線コネクタ 134"/>
        <xdr:cNvCxnSpPr/>
      </xdr:nvCxnSpPr>
      <xdr:spPr>
        <a:xfrm>
          <a:off x="13893800" y="27667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23586</xdr:rowOff>
    </xdr:to>
    <xdr:cxnSp macro="">
      <xdr:nvCxnSpPr>
        <xdr:cNvPr id="138" name="直線コネクタ 137"/>
        <xdr:cNvCxnSpPr/>
      </xdr:nvCxnSpPr>
      <xdr:spPr>
        <a:xfrm>
          <a:off x="13004800" y="2712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8" name="楕円 147"/>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97263</xdr:rowOff>
    </xdr:from>
    <xdr:ext cx="762000" cy="259045"/>
    <xdr:sp macro="" textlink="">
      <xdr:nvSpPr>
        <xdr:cNvPr id="149" name="物件費該当値テキスト"/>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50" name="楕円 149"/>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51" name="テキスト ボックス 150"/>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2" name="楕円 151"/>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3" name="テキスト ボックス 15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4" name="楕円 153"/>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59163</xdr:rowOff>
    </xdr:from>
    <xdr:ext cx="762000" cy="259045"/>
    <xdr:sp macro="" textlink="">
      <xdr:nvSpPr>
        <xdr:cNvPr id="155" name="テキスト ボックス 154"/>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6" name="楕円 155"/>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57" name="テキスト ボックス 156"/>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類似団体、全国平均、県平均よりも低い水準で推移しているものの、増加傾向にある</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が、令和元</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年度と比較して横ばいになった</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扶助費の増が見込まれるため、事務事業の見直しを進め、経常経費の減に努める。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37193</xdr:rowOff>
    </xdr:to>
    <xdr:cxnSp macro="">
      <xdr:nvCxnSpPr>
        <xdr:cNvPr id="192" name="直線コネクタ 191"/>
        <xdr:cNvCxnSpPr/>
      </xdr:nvCxnSpPr>
      <xdr:spPr>
        <a:xfrm>
          <a:off x="3987800" y="9466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37193</xdr:rowOff>
    </xdr:to>
    <xdr:cxnSp macro="">
      <xdr:nvCxnSpPr>
        <xdr:cNvPr id="195" name="直線コネクタ 194"/>
        <xdr:cNvCxnSpPr/>
      </xdr:nvCxnSpPr>
      <xdr:spPr>
        <a:xfrm>
          <a:off x="3098800" y="93853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127000</xdr:rowOff>
    </xdr:to>
    <xdr:cxnSp macro="">
      <xdr:nvCxnSpPr>
        <xdr:cNvPr id="198" name="直線コネクタ 197"/>
        <xdr:cNvCxnSpPr/>
      </xdr:nvCxnSpPr>
      <xdr:spPr>
        <a:xfrm>
          <a:off x="2209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61685</xdr:rowOff>
    </xdr:to>
    <xdr:cxnSp macro="">
      <xdr:nvCxnSpPr>
        <xdr:cNvPr id="201" name="直線コネクタ 200"/>
        <xdr:cNvCxnSpPr/>
      </xdr:nvCxnSpPr>
      <xdr:spPr>
        <a:xfrm>
          <a:off x="1320800" y="9222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11" name="楕円 210"/>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xdr:rowOff>
    </xdr:from>
    <xdr:ext cx="762000" cy="259045"/>
    <xdr:sp macro="" textlink="">
      <xdr:nvSpPr>
        <xdr:cNvPr id="212"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13" name="楕円 212"/>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4" name="テキスト ボックス 213"/>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5" name="楕円 21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6" name="テキスト ボックス 21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7" name="楕円 216"/>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8" name="テキスト ボックス 217"/>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9" name="楕円 218"/>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20" name="テキスト ボックス 219"/>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その他に係る経常収支比率は、類似団体、全国平均、県平均に比べて高い。その要因は、下水道事業などの特別会計への繰出金（地方債の償還財源としての繰出金含む）が大きいことである。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そのため、経営戦略等に基づく下水道整備などにより繰出金の縮減を図ることにより、普通会計の負担額が縮小するよう努める。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113937</xdr:rowOff>
    </xdr:from>
    <xdr:to>
      <xdr:col>82</xdr:col>
      <xdr:colOff>107950</xdr:colOff>
      <xdr:row>58</xdr:row>
      <xdr:rowOff>120469</xdr:rowOff>
    </xdr:to>
    <xdr:cxnSp macro="">
      <xdr:nvCxnSpPr>
        <xdr:cNvPr id="255" name="直線コネクタ 254"/>
        <xdr:cNvCxnSpPr/>
      </xdr:nvCxnSpPr>
      <xdr:spPr>
        <a:xfrm>
          <a:off x="15671800" y="100580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113937</xdr:rowOff>
    </xdr:from>
    <xdr:to>
      <xdr:col>78</xdr:col>
      <xdr:colOff>69850</xdr:colOff>
      <xdr:row>59</xdr:row>
      <xdr:rowOff>7801</xdr:rowOff>
    </xdr:to>
    <xdr:cxnSp macro="">
      <xdr:nvCxnSpPr>
        <xdr:cNvPr id="258" name="直線コネクタ 257"/>
        <xdr:cNvCxnSpPr/>
      </xdr:nvCxnSpPr>
      <xdr:spPr>
        <a:xfrm flipV="1">
          <a:off x="14782800" y="100580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7801</xdr:rowOff>
    </xdr:from>
    <xdr:to>
      <xdr:col>73</xdr:col>
      <xdr:colOff>180975</xdr:colOff>
      <xdr:row>59</xdr:row>
      <xdr:rowOff>27396</xdr:rowOff>
    </xdr:to>
    <xdr:cxnSp macro="">
      <xdr:nvCxnSpPr>
        <xdr:cNvPr id="261" name="直線コネクタ 260"/>
        <xdr:cNvCxnSpPr/>
      </xdr:nvCxnSpPr>
      <xdr:spPr>
        <a:xfrm flipV="1">
          <a:off x="13893800" y="101233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59</xdr:row>
      <xdr:rowOff>27396</xdr:rowOff>
    </xdr:to>
    <xdr:cxnSp macro="">
      <xdr:nvCxnSpPr>
        <xdr:cNvPr id="264" name="直線コネクタ 263"/>
        <xdr:cNvCxnSpPr/>
      </xdr:nvCxnSpPr>
      <xdr:spPr>
        <a:xfrm>
          <a:off x="13004800" y="101037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69669</xdr:rowOff>
    </xdr:from>
    <xdr:to>
      <xdr:col>82</xdr:col>
      <xdr:colOff>158750</xdr:colOff>
      <xdr:row>58</xdr:row>
      <xdr:rowOff>171269</xdr:rowOff>
    </xdr:to>
    <xdr:sp macro="" textlink="">
      <xdr:nvSpPr>
        <xdr:cNvPr id="274" name="楕円 273"/>
        <xdr:cNvSpPr/>
      </xdr:nvSpPr>
      <xdr:spPr>
        <a:xfrm>
          <a:off x="16459200" y="100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41746</xdr:rowOff>
    </xdr:from>
    <xdr:ext cx="762000" cy="259045"/>
    <xdr:sp macro="" textlink="">
      <xdr:nvSpPr>
        <xdr:cNvPr id="275" name="その他該当値テキスト"/>
        <xdr:cNvSpPr txBox="1"/>
      </xdr:nvSpPr>
      <xdr:spPr>
        <a:xfrm>
          <a:off x="16598900" y="998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63137</xdr:rowOff>
    </xdr:from>
    <xdr:to>
      <xdr:col>78</xdr:col>
      <xdr:colOff>120650</xdr:colOff>
      <xdr:row>58</xdr:row>
      <xdr:rowOff>164737</xdr:rowOff>
    </xdr:to>
    <xdr:sp macro="" textlink="">
      <xdr:nvSpPr>
        <xdr:cNvPr id="276" name="楕円 275"/>
        <xdr:cNvSpPr/>
      </xdr:nvSpPr>
      <xdr:spPr>
        <a:xfrm>
          <a:off x="15621000" y="100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149514</xdr:rowOff>
    </xdr:from>
    <xdr:ext cx="736600" cy="259045"/>
    <xdr:sp macro="" textlink="">
      <xdr:nvSpPr>
        <xdr:cNvPr id="277" name="テキスト ボックス 276"/>
        <xdr:cNvSpPr txBox="1"/>
      </xdr:nvSpPr>
      <xdr:spPr>
        <a:xfrm>
          <a:off x="15290800" y="10093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128451</xdr:rowOff>
    </xdr:from>
    <xdr:to>
      <xdr:col>74</xdr:col>
      <xdr:colOff>31750</xdr:colOff>
      <xdr:row>59</xdr:row>
      <xdr:rowOff>58601</xdr:rowOff>
    </xdr:to>
    <xdr:sp macro="" textlink="">
      <xdr:nvSpPr>
        <xdr:cNvPr id="278" name="楕円 277"/>
        <xdr:cNvSpPr/>
      </xdr:nvSpPr>
      <xdr:spPr>
        <a:xfrm>
          <a:off x="14732000" y="100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43378</xdr:rowOff>
    </xdr:from>
    <xdr:ext cx="762000" cy="259045"/>
    <xdr:sp macro="" textlink="">
      <xdr:nvSpPr>
        <xdr:cNvPr id="279" name="テキスト ボックス 278"/>
        <xdr:cNvSpPr txBox="1"/>
      </xdr:nvSpPr>
      <xdr:spPr>
        <a:xfrm>
          <a:off x="14401800" y="1015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148046</xdr:rowOff>
    </xdr:from>
    <xdr:to>
      <xdr:col>69</xdr:col>
      <xdr:colOff>142875</xdr:colOff>
      <xdr:row>59</xdr:row>
      <xdr:rowOff>78196</xdr:rowOff>
    </xdr:to>
    <xdr:sp macro="" textlink="">
      <xdr:nvSpPr>
        <xdr:cNvPr id="280" name="楕円 279"/>
        <xdr:cNvSpPr/>
      </xdr:nvSpPr>
      <xdr:spPr>
        <a:xfrm>
          <a:off x="13843000" y="100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62973</xdr:rowOff>
    </xdr:from>
    <xdr:ext cx="762000" cy="259045"/>
    <xdr:sp macro="" textlink="">
      <xdr:nvSpPr>
        <xdr:cNvPr id="281" name="テキスト ボックス 280"/>
        <xdr:cNvSpPr txBox="1"/>
      </xdr:nvSpPr>
      <xdr:spPr>
        <a:xfrm>
          <a:off x="13512800" y="1017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82" name="楕円 281"/>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23784</xdr:rowOff>
    </xdr:from>
    <xdr:ext cx="762000" cy="259045"/>
    <xdr:sp macro="" textlink="">
      <xdr:nvSpPr>
        <xdr:cNvPr id="283" name="テキスト ボックス 282"/>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の比率が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要因は、定住促進対策事業費の大幅な増などである。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今後とも補助金の見直しに取り組み、その公益性、団体の運営状況、事業内容に応じた補助金のあり方を検討していく。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17272</xdr:rowOff>
    </xdr:to>
    <xdr:cxnSp macro="">
      <xdr:nvCxnSpPr>
        <xdr:cNvPr id="313" name="直線コネクタ 312"/>
        <xdr:cNvCxnSpPr/>
      </xdr:nvCxnSpPr>
      <xdr:spPr>
        <a:xfrm>
          <a:off x="15671800" y="61620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161290</xdr:rowOff>
    </xdr:to>
    <xdr:cxnSp macro="">
      <xdr:nvCxnSpPr>
        <xdr:cNvPr id="316" name="直線コネクタ 315"/>
        <xdr:cNvCxnSpPr/>
      </xdr:nvCxnSpPr>
      <xdr:spPr>
        <a:xfrm>
          <a:off x="14782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161290</xdr:rowOff>
    </xdr:to>
    <xdr:cxnSp macro="">
      <xdr:nvCxnSpPr>
        <xdr:cNvPr id="319" name="直線コネクタ 318"/>
        <xdr:cNvCxnSpPr/>
      </xdr:nvCxnSpPr>
      <xdr:spPr>
        <a:xfrm flipV="1">
          <a:off x="13893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161290</xdr:rowOff>
    </xdr:to>
    <xdr:cxnSp macro="">
      <xdr:nvCxnSpPr>
        <xdr:cNvPr id="322" name="直線コネクタ 321"/>
        <xdr:cNvCxnSpPr/>
      </xdr:nvCxnSpPr>
      <xdr:spPr>
        <a:xfrm>
          <a:off x="13004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32" name="楕円 331"/>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33"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4" name="楕円 333"/>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5" name="テキスト ボックス 334"/>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6" name="楕円 335"/>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7" name="テキスト ボックス 33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8" name="楕円 337"/>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9" name="テキスト ボックス 338"/>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40" name="楕円 339"/>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41" name="テキスト ボックス 340"/>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石動駅周辺整備事業、統合こども園整備事業や新図書館整備事業といった大型事業を実施したことで経常収支比率が上昇した。今後も施設の集約化による大型事業が予定されており、公債費の増が見込まれる。大型事業は実施年次の平準化を図り、将来の公債費負担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71482</xdr:rowOff>
    </xdr:from>
    <xdr:to>
      <xdr:col>24</xdr:col>
      <xdr:colOff>25400</xdr:colOff>
      <xdr:row>76</xdr:row>
      <xdr:rowOff>84545</xdr:rowOff>
    </xdr:to>
    <xdr:cxnSp macro="">
      <xdr:nvCxnSpPr>
        <xdr:cNvPr id="376" name="直線コネクタ 375"/>
        <xdr:cNvCxnSpPr/>
      </xdr:nvCxnSpPr>
      <xdr:spPr>
        <a:xfrm>
          <a:off x="3987800" y="1310168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51888</xdr:rowOff>
    </xdr:from>
    <xdr:to>
      <xdr:col>19</xdr:col>
      <xdr:colOff>187325</xdr:colOff>
      <xdr:row>76</xdr:row>
      <xdr:rowOff>71482</xdr:rowOff>
    </xdr:to>
    <xdr:cxnSp macro="">
      <xdr:nvCxnSpPr>
        <xdr:cNvPr id="379" name="直線コネクタ 378"/>
        <xdr:cNvCxnSpPr/>
      </xdr:nvCxnSpPr>
      <xdr:spPr>
        <a:xfrm>
          <a:off x="3098800" y="130820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32294</xdr:rowOff>
    </xdr:from>
    <xdr:to>
      <xdr:col>15</xdr:col>
      <xdr:colOff>98425</xdr:colOff>
      <xdr:row>76</xdr:row>
      <xdr:rowOff>51888</xdr:rowOff>
    </xdr:to>
    <xdr:cxnSp macro="">
      <xdr:nvCxnSpPr>
        <xdr:cNvPr id="382" name="直線コネクタ 381"/>
        <xdr:cNvCxnSpPr/>
      </xdr:nvCxnSpPr>
      <xdr:spPr>
        <a:xfrm>
          <a:off x="2209800" y="130624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171087</xdr:rowOff>
    </xdr:from>
    <xdr:to>
      <xdr:col>11</xdr:col>
      <xdr:colOff>9525</xdr:colOff>
      <xdr:row>76</xdr:row>
      <xdr:rowOff>32294</xdr:rowOff>
    </xdr:to>
    <xdr:cxnSp macro="">
      <xdr:nvCxnSpPr>
        <xdr:cNvPr id="385" name="直線コネクタ 384"/>
        <xdr:cNvCxnSpPr/>
      </xdr:nvCxnSpPr>
      <xdr:spPr>
        <a:xfrm>
          <a:off x="1320800" y="13029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33745</xdr:rowOff>
    </xdr:from>
    <xdr:to>
      <xdr:col>24</xdr:col>
      <xdr:colOff>76200</xdr:colOff>
      <xdr:row>76</xdr:row>
      <xdr:rowOff>135345</xdr:rowOff>
    </xdr:to>
    <xdr:sp macro="" textlink="">
      <xdr:nvSpPr>
        <xdr:cNvPr id="395" name="楕円 394"/>
        <xdr:cNvSpPr/>
      </xdr:nvSpPr>
      <xdr:spPr>
        <a:xfrm>
          <a:off x="47752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50273</xdr:rowOff>
    </xdr:from>
    <xdr:ext cx="762000" cy="259045"/>
    <xdr:sp macro="" textlink="">
      <xdr:nvSpPr>
        <xdr:cNvPr id="396" name="公債費該当値テキスト"/>
        <xdr:cNvSpPr txBox="1"/>
      </xdr:nvSpPr>
      <xdr:spPr>
        <a:xfrm>
          <a:off x="4914900" y="1290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20682</xdr:rowOff>
    </xdr:from>
    <xdr:to>
      <xdr:col>20</xdr:col>
      <xdr:colOff>38100</xdr:colOff>
      <xdr:row>76</xdr:row>
      <xdr:rowOff>122282</xdr:rowOff>
    </xdr:to>
    <xdr:sp macro="" textlink="">
      <xdr:nvSpPr>
        <xdr:cNvPr id="397" name="楕円 396"/>
        <xdr:cNvSpPr/>
      </xdr:nvSpPr>
      <xdr:spPr>
        <a:xfrm>
          <a:off x="3937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132460</xdr:rowOff>
    </xdr:from>
    <xdr:ext cx="736600" cy="259045"/>
    <xdr:sp macro="" textlink="">
      <xdr:nvSpPr>
        <xdr:cNvPr id="398" name="テキスト ボックス 397"/>
        <xdr:cNvSpPr txBox="1"/>
      </xdr:nvSpPr>
      <xdr:spPr>
        <a:xfrm>
          <a:off x="3606800" y="12819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1088</xdr:rowOff>
    </xdr:from>
    <xdr:to>
      <xdr:col>15</xdr:col>
      <xdr:colOff>149225</xdr:colOff>
      <xdr:row>76</xdr:row>
      <xdr:rowOff>102688</xdr:rowOff>
    </xdr:to>
    <xdr:sp macro="" textlink="">
      <xdr:nvSpPr>
        <xdr:cNvPr id="399" name="楕円 398"/>
        <xdr:cNvSpPr/>
      </xdr:nvSpPr>
      <xdr:spPr>
        <a:xfrm>
          <a:off x="3048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112865</xdr:rowOff>
    </xdr:from>
    <xdr:ext cx="762000" cy="259045"/>
    <xdr:sp macro="" textlink="">
      <xdr:nvSpPr>
        <xdr:cNvPr id="400" name="テキスト ボックス 399"/>
        <xdr:cNvSpPr txBox="1"/>
      </xdr:nvSpPr>
      <xdr:spPr>
        <a:xfrm>
          <a:off x="2717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152944</xdr:rowOff>
    </xdr:from>
    <xdr:to>
      <xdr:col>11</xdr:col>
      <xdr:colOff>60325</xdr:colOff>
      <xdr:row>76</xdr:row>
      <xdr:rowOff>83094</xdr:rowOff>
    </xdr:to>
    <xdr:sp macro="" textlink="">
      <xdr:nvSpPr>
        <xdr:cNvPr id="401" name="楕円 400"/>
        <xdr:cNvSpPr/>
      </xdr:nvSpPr>
      <xdr:spPr>
        <a:xfrm>
          <a:off x="2159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93271</xdr:rowOff>
    </xdr:from>
    <xdr:ext cx="762000" cy="259045"/>
    <xdr:sp macro="" textlink="">
      <xdr:nvSpPr>
        <xdr:cNvPr id="402" name="テキスト ボックス 401"/>
        <xdr:cNvSpPr txBox="1"/>
      </xdr:nvSpPr>
      <xdr:spPr>
        <a:xfrm>
          <a:off x="1828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120287</xdr:rowOff>
    </xdr:from>
    <xdr:to>
      <xdr:col>6</xdr:col>
      <xdr:colOff>171450</xdr:colOff>
      <xdr:row>76</xdr:row>
      <xdr:rowOff>50437</xdr:rowOff>
    </xdr:to>
    <xdr:sp macro="" textlink="">
      <xdr:nvSpPr>
        <xdr:cNvPr id="403" name="楕円 402"/>
        <xdr:cNvSpPr/>
      </xdr:nvSpPr>
      <xdr:spPr>
        <a:xfrm>
          <a:off x="1270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60614</xdr:rowOff>
    </xdr:from>
    <xdr:ext cx="762000" cy="259045"/>
    <xdr:sp macro="" textlink="">
      <xdr:nvSpPr>
        <xdr:cNvPr id="404" name="テキスト ボックス 403"/>
        <xdr:cNvSpPr txBox="1"/>
      </xdr:nvSpPr>
      <xdr:spPr>
        <a:xfrm>
          <a:off x="939800" y="1274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年度は前年度に比べて比率が微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年度と同水準になった。なお、</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類似団体平均より低い比率を保ってい</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人件費や補助費等の比率が類似団体比率を下回っていることが理由である。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一方で当市の推移に着目した場合、平成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年度から増加傾向が続いている。全体的に増加傾向にあるものの、中でも扶助費は着実に増加している。今後も扶助費の増が見込まれることから、事業内容の見直しも進め、経常経費の減に努める。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76</xdr:row>
      <xdr:rowOff>154432</xdr:rowOff>
    </xdr:to>
    <xdr:cxnSp macro="">
      <xdr:nvCxnSpPr>
        <xdr:cNvPr id="435" name="直線コネクタ 434"/>
        <xdr:cNvCxnSpPr/>
      </xdr:nvCxnSpPr>
      <xdr:spPr>
        <a:xfrm flipV="1">
          <a:off x="15671800" y="131663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76</xdr:row>
      <xdr:rowOff>154432</xdr:rowOff>
    </xdr:to>
    <xdr:cxnSp macro="">
      <xdr:nvCxnSpPr>
        <xdr:cNvPr id="438" name="直線コネクタ 437"/>
        <xdr:cNvCxnSpPr/>
      </xdr:nvCxnSpPr>
      <xdr:spPr>
        <a:xfrm>
          <a:off x="14782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136144</xdr:rowOff>
    </xdr:to>
    <xdr:cxnSp macro="">
      <xdr:nvCxnSpPr>
        <xdr:cNvPr id="441" name="直線コネクタ 440"/>
        <xdr:cNvCxnSpPr/>
      </xdr:nvCxnSpPr>
      <xdr:spPr>
        <a:xfrm>
          <a:off x="13893800" y="131023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72137</xdr:rowOff>
    </xdr:to>
    <xdr:cxnSp macro="">
      <xdr:nvCxnSpPr>
        <xdr:cNvPr id="444" name="直線コネクタ 443"/>
        <xdr:cNvCxnSpPr/>
      </xdr:nvCxnSpPr>
      <xdr:spPr>
        <a:xfrm>
          <a:off x="13004800" y="130063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8" name="テキスト ボックス 447"/>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54" name="楕円 453"/>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101871</xdr:rowOff>
    </xdr:from>
    <xdr:ext cx="762000" cy="259045"/>
    <xdr:sp macro="" textlink="">
      <xdr:nvSpPr>
        <xdr:cNvPr id="455" name="公債費以外該当値テキスト"/>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56" name="楕円 455"/>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57" name="テキスト ボックス 456"/>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58" name="楕円 457"/>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59" name="テキスト ボックス 458"/>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60" name="楕円 459"/>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61" name="テキスト ボックス 460"/>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62" name="楕円 461"/>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63" name="テキスト ボックス 46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170069</xdr:rowOff>
    </xdr:from>
    <xdr:to>
      <xdr:col>29</xdr:col>
      <xdr:colOff>127000</xdr:colOff>
      <xdr:row>17</xdr:row>
      <xdr:rowOff>17413</xdr:rowOff>
    </xdr:to>
    <xdr:cxnSp macro="">
      <xdr:nvCxnSpPr>
        <xdr:cNvPr id="52" name="直線コネクタ 51"/>
        <xdr:cNvCxnSpPr/>
      </xdr:nvCxnSpPr>
      <xdr:spPr bwMode="auto">
        <a:xfrm flipV="1">
          <a:off x="5003800" y="2960894"/>
          <a:ext cx="647700" cy="18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12254</xdr:rowOff>
    </xdr:from>
    <xdr:to>
      <xdr:col>26</xdr:col>
      <xdr:colOff>50800</xdr:colOff>
      <xdr:row>17</xdr:row>
      <xdr:rowOff>17413</xdr:rowOff>
    </xdr:to>
    <xdr:cxnSp macro="">
      <xdr:nvCxnSpPr>
        <xdr:cNvPr id="55" name="直線コネクタ 54"/>
        <xdr:cNvCxnSpPr/>
      </xdr:nvCxnSpPr>
      <xdr:spPr bwMode="auto">
        <a:xfrm>
          <a:off x="4305300" y="2974529"/>
          <a:ext cx="698500" cy="5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12254</xdr:rowOff>
    </xdr:from>
    <xdr:to>
      <xdr:col>22</xdr:col>
      <xdr:colOff>114300</xdr:colOff>
      <xdr:row>17</xdr:row>
      <xdr:rowOff>49205</xdr:rowOff>
    </xdr:to>
    <xdr:cxnSp macro="">
      <xdr:nvCxnSpPr>
        <xdr:cNvPr id="58" name="直線コネクタ 57"/>
        <xdr:cNvCxnSpPr/>
      </xdr:nvCxnSpPr>
      <xdr:spPr bwMode="auto">
        <a:xfrm flipV="1">
          <a:off x="3606800" y="2974529"/>
          <a:ext cx="698500" cy="36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49205</xdr:rowOff>
    </xdr:from>
    <xdr:to>
      <xdr:col>18</xdr:col>
      <xdr:colOff>177800</xdr:colOff>
      <xdr:row>17</xdr:row>
      <xdr:rowOff>139959</xdr:rowOff>
    </xdr:to>
    <xdr:cxnSp macro="">
      <xdr:nvCxnSpPr>
        <xdr:cNvPr id="61" name="直線コネクタ 60"/>
        <xdr:cNvCxnSpPr/>
      </xdr:nvCxnSpPr>
      <xdr:spPr bwMode="auto">
        <a:xfrm flipV="1">
          <a:off x="2908300" y="3011480"/>
          <a:ext cx="698500" cy="90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119269</xdr:rowOff>
    </xdr:from>
    <xdr:to>
      <xdr:col>29</xdr:col>
      <xdr:colOff>177800</xdr:colOff>
      <xdr:row>17</xdr:row>
      <xdr:rowOff>49419</xdr:rowOff>
    </xdr:to>
    <xdr:sp macro="" textlink="">
      <xdr:nvSpPr>
        <xdr:cNvPr id="71" name="楕円 70"/>
        <xdr:cNvSpPr/>
      </xdr:nvSpPr>
      <xdr:spPr bwMode="auto">
        <a:xfrm>
          <a:off x="5600700" y="2910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91346</xdr:rowOff>
    </xdr:from>
    <xdr:ext cx="762000" cy="259045"/>
    <xdr:sp macro="" textlink="">
      <xdr:nvSpPr>
        <xdr:cNvPr id="72" name="人口1人当たり決算額の推移該当値テキスト130"/>
        <xdr:cNvSpPr txBox="1"/>
      </xdr:nvSpPr>
      <xdr:spPr>
        <a:xfrm>
          <a:off x="5740400" y="288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138063</xdr:rowOff>
    </xdr:from>
    <xdr:to>
      <xdr:col>26</xdr:col>
      <xdr:colOff>101600</xdr:colOff>
      <xdr:row>17</xdr:row>
      <xdr:rowOff>68213</xdr:rowOff>
    </xdr:to>
    <xdr:sp macro="" textlink="">
      <xdr:nvSpPr>
        <xdr:cNvPr id="73" name="楕円 72"/>
        <xdr:cNvSpPr/>
      </xdr:nvSpPr>
      <xdr:spPr bwMode="auto">
        <a:xfrm>
          <a:off x="4953000" y="2928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52990</xdr:rowOff>
    </xdr:from>
    <xdr:ext cx="736600" cy="259045"/>
    <xdr:sp macro="" textlink="">
      <xdr:nvSpPr>
        <xdr:cNvPr id="74" name="テキスト ボックス 73"/>
        <xdr:cNvSpPr txBox="1"/>
      </xdr:nvSpPr>
      <xdr:spPr>
        <a:xfrm>
          <a:off x="4622800" y="301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132904</xdr:rowOff>
    </xdr:from>
    <xdr:to>
      <xdr:col>22</xdr:col>
      <xdr:colOff>165100</xdr:colOff>
      <xdr:row>17</xdr:row>
      <xdr:rowOff>63054</xdr:rowOff>
    </xdr:to>
    <xdr:sp macro="" textlink="">
      <xdr:nvSpPr>
        <xdr:cNvPr id="75" name="楕円 74"/>
        <xdr:cNvSpPr/>
      </xdr:nvSpPr>
      <xdr:spPr bwMode="auto">
        <a:xfrm>
          <a:off x="4254500" y="292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47831</xdr:rowOff>
    </xdr:from>
    <xdr:ext cx="762000" cy="259045"/>
    <xdr:sp macro="" textlink="">
      <xdr:nvSpPr>
        <xdr:cNvPr id="76" name="テキスト ボックス 75"/>
        <xdr:cNvSpPr txBox="1"/>
      </xdr:nvSpPr>
      <xdr:spPr>
        <a:xfrm>
          <a:off x="3924300" y="301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169855</xdr:rowOff>
    </xdr:from>
    <xdr:to>
      <xdr:col>19</xdr:col>
      <xdr:colOff>38100</xdr:colOff>
      <xdr:row>17</xdr:row>
      <xdr:rowOff>100005</xdr:rowOff>
    </xdr:to>
    <xdr:sp macro="" textlink="">
      <xdr:nvSpPr>
        <xdr:cNvPr id="77" name="楕円 76"/>
        <xdr:cNvSpPr/>
      </xdr:nvSpPr>
      <xdr:spPr bwMode="auto">
        <a:xfrm>
          <a:off x="3556000" y="2960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84782</xdr:rowOff>
    </xdr:from>
    <xdr:ext cx="762000" cy="259045"/>
    <xdr:sp macro="" textlink="">
      <xdr:nvSpPr>
        <xdr:cNvPr id="78" name="テキスト ボックス 77"/>
        <xdr:cNvSpPr txBox="1"/>
      </xdr:nvSpPr>
      <xdr:spPr>
        <a:xfrm>
          <a:off x="3225800" y="30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89159</xdr:rowOff>
    </xdr:from>
    <xdr:to>
      <xdr:col>15</xdr:col>
      <xdr:colOff>101600</xdr:colOff>
      <xdr:row>18</xdr:row>
      <xdr:rowOff>19309</xdr:rowOff>
    </xdr:to>
    <xdr:sp macro="" textlink="">
      <xdr:nvSpPr>
        <xdr:cNvPr id="79" name="楕円 78"/>
        <xdr:cNvSpPr/>
      </xdr:nvSpPr>
      <xdr:spPr bwMode="auto">
        <a:xfrm>
          <a:off x="2857500" y="305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4086</xdr:rowOff>
    </xdr:from>
    <xdr:ext cx="762000" cy="259045"/>
    <xdr:sp macro="" textlink="">
      <xdr:nvSpPr>
        <xdr:cNvPr id="80" name="テキスト ボックス 79"/>
        <xdr:cNvSpPr txBox="1"/>
      </xdr:nvSpPr>
      <xdr:spPr>
        <a:xfrm>
          <a:off x="2527300" y="313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153779</xdr:rowOff>
    </xdr:from>
    <xdr:to>
      <xdr:col>29</xdr:col>
      <xdr:colOff>127000</xdr:colOff>
      <xdr:row>34</xdr:row>
      <xdr:rowOff>177488</xdr:rowOff>
    </xdr:to>
    <xdr:cxnSp macro="">
      <xdr:nvCxnSpPr>
        <xdr:cNvPr id="116" name="直線コネクタ 115"/>
        <xdr:cNvCxnSpPr/>
      </xdr:nvCxnSpPr>
      <xdr:spPr bwMode="auto">
        <a:xfrm flipV="1">
          <a:off x="5003800" y="6421229"/>
          <a:ext cx="6477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177488</xdr:rowOff>
    </xdr:from>
    <xdr:to>
      <xdr:col>26</xdr:col>
      <xdr:colOff>50800</xdr:colOff>
      <xdr:row>34</xdr:row>
      <xdr:rowOff>218766</xdr:rowOff>
    </xdr:to>
    <xdr:cxnSp macro="">
      <xdr:nvCxnSpPr>
        <xdr:cNvPr id="119" name="直線コネクタ 118"/>
        <xdr:cNvCxnSpPr/>
      </xdr:nvCxnSpPr>
      <xdr:spPr bwMode="auto">
        <a:xfrm flipV="1">
          <a:off x="4305300" y="6444938"/>
          <a:ext cx="698500" cy="41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217493</xdr:rowOff>
    </xdr:from>
    <xdr:to>
      <xdr:col>22</xdr:col>
      <xdr:colOff>114300</xdr:colOff>
      <xdr:row>34</xdr:row>
      <xdr:rowOff>218766</xdr:rowOff>
    </xdr:to>
    <xdr:cxnSp macro="">
      <xdr:nvCxnSpPr>
        <xdr:cNvPr id="122" name="直線コネクタ 121"/>
        <xdr:cNvCxnSpPr/>
      </xdr:nvCxnSpPr>
      <xdr:spPr bwMode="auto">
        <a:xfrm>
          <a:off x="3606800" y="6484943"/>
          <a:ext cx="698500" cy="1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217493</xdr:rowOff>
    </xdr:from>
    <xdr:to>
      <xdr:col>18</xdr:col>
      <xdr:colOff>177800</xdr:colOff>
      <xdr:row>34</xdr:row>
      <xdr:rowOff>234083</xdr:rowOff>
    </xdr:to>
    <xdr:cxnSp macro="">
      <xdr:nvCxnSpPr>
        <xdr:cNvPr id="125" name="直線コネクタ 124"/>
        <xdr:cNvCxnSpPr/>
      </xdr:nvCxnSpPr>
      <xdr:spPr bwMode="auto">
        <a:xfrm flipV="1">
          <a:off x="2908300" y="6484943"/>
          <a:ext cx="6985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102979</xdr:rowOff>
    </xdr:from>
    <xdr:to>
      <xdr:col>29</xdr:col>
      <xdr:colOff>177800</xdr:colOff>
      <xdr:row>34</xdr:row>
      <xdr:rowOff>204579</xdr:rowOff>
    </xdr:to>
    <xdr:sp macro="" textlink="">
      <xdr:nvSpPr>
        <xdr:cNvPr id="135" name="楕円 134"/>
        <xdr:cNvSpPr/>
      </xdr:nvSpPr>
      <xdr:spPr bwMode="auto">
        <a:xfrm>
          <a:off x="5600700" y="6370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290956</xdr:rowOff>
    </xdr:from>
    <xdr:ext cx="762000" cy="259045"/>
    <xdr:sp macro="" textlink="">
      <xdr:nvSpPr>
        <xdr:cNvPr id="136" name="人口1人当たり決算額の推移該当値テキスト445"/>
        <xdr:cNvSpPr txBox="1"/>
      </xdr:nvSpPr>
      <xdr:spPr>
        <a:xfrm>
          <a:off x="5740400" y="621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126688</xdr:rowOff>
    </xdr:from>
    <xdr:to>
      <xdr:col>26</xdr:col>
      <xdr:colOff>101600</xdr:colOff>
      <xdr:row>34</xdr:row>
      <xdr:rowOff>228288</xdr:rowOff>
    </xdr:to>
    <xdr:sp macro="" textlink="">
      <xdr:nvSpPr>
        <xdr:cNvPr id="137" name="楕円 136"/>
        <xdr:cNvSpPr/>
      </xdr:nvSpPr>
      <xdr:spPr bwMode="auto">
        <a:xfrm>
          <a:off x="4953000" y="6394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238465</xdr:rowOff>
    </xdr:from>
    <xdr:ext cx="736600" cy="259045"/>
    <xdr:sp macro="" textlink="">
      <xdr:nvSpPr>
        <xdr:cNvPr id="138" name="テキスト ボックス 137"/>
        <xdr:cNvSpPr txBox="1"/>
      </xdr:nvSpPr>
      <xdr:spPr>
        <a:xfrm>
          <a:off x="4622800" y="616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167966</xdr:rowOff>
    </xdr:from>
    <xdr:to>
      <xdr:col>22</xdr:col>
      <xdr:colOff>165100</xdr:colOff>
      <xdr:row>34</xdr:row>
      <xdr:rowOff>269566</xdr:rowOff>
    </xdr:to>
    <xdr:sp macro="" textlink="">
      <xdr:nvSpPr>
        <xdr:cNvPr id="139" name="楕円 138"/>
        <xdr:cNvSpPr/>
      </xdr:nvSpPr>
      <xdr:spPr bwMode="auto">
        <a:xfrm>
          <a:off x="4254500" y="6435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279743</xdr:rowOff>
    </xdr:from>
    <xdr:ext cx="762000" cy="259045"/>
    <xdr:sp macro="" textlink="">
      <xdr:nvSpPr>
        <xdr:cNvPr id="140" name="テキスト ボックス 139"/>
        <xdr:cNvSpPr txBox="1"/>
      </xdr:nvSpPr>
      <xdr:spPr>
        <a:xfrm>
          <a:off x="3924300" y="620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166693</xdr:rowOff>
    </xdr:from>
    <xdr:to>
      <xdr:col>19</xdr:col>
      <xdr:colOff>38100</xdr:colOff>
      <xdr:row>34</xdr:row>
      <xdr:rowOff>268293</xdr:rowOff>
    </xdr:to>
    <xdr:sp macro="" textlink="">
      <xdr:nvSpPr>
        <xdr:cNvPr id="141" name="楕円 140"/>
        <xdr:cNvSpPr/>
      </xdr:nvSpPr>
      <xdr:spPr bwMode="auto">
        <a:xfrm>
          <a:off x="3556000" y="6434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278470</xdr:rowOff>
    </xdr:from>
    <xdr:ext cx="762000" cy="259045"/>
    <xdr:sp macro="" textlink="">
      <xdr:nvSpPr>
        <xdr:cNvPr id="142" name="テキスト ボックス 141"/>
        <xdr:cNvSpPr txBox="1"/>
      </xdr:nvSpPr>
      <xdr:spPr>
        <a:xfrm>
          <a:off x="3225800" y="62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183283</xdr:rowOff>
    </xdr:from>
    <xdr:to>
      <xdr:col>15</xdr:col>
      <xdr:colOff>101600</xdr:colOff>
      <xdr:row>34</xdr:row>
      <xdr:rowOff>284883</xdr:rowOff>
    </xdr:to>
    <xdr:sp macro="" textlink="">
      <xdr:nvSpPr>
        <xdr:cNvPr id="143" name="楕円 142"/>
        <xdr:cNvSpPr/>
      </xdr:nvSpPr>
      <xdr:spPr bwMode="auto">
        <a:xfrm>
          <a:off x="2857500" y="645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295060</xdr:rowOff>
    </xdr:from>
    <xdr:ext cx="762000" cy="259045"/>
    <xdr:sp macro="" textlink="">
      <xdr:nvSpPr>
        <xdr:cNvPr id="144" name="テキスト ボックス 143"/>
        <xdr:cNvSpPr txBox="1"/>
      </xdr:nvSpPr>
      <xdr:spPr>
        <a:xfrm>
          <a:off x="2527300" y="621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29,783
29,224
134.07
16,742,612
16,589,963
133,784
8,422,407
18,000,454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69329</xdr:rowOff>
    </xdr:from>
    <xdr:to>
      <xdr:col>24</xdr:col>
      <xdr:colOff>63500</xdr:colOff>
      <xdr:row>36</xdr:row>
      <xdr:rowOff>98323</xdr:rowOff>
    </xdr:to>
    <xdr:cxnSp macro="">
      <xdr:nvCxnSpPr>
        <xdr:cNvPr id="61" name="直線コネクタ 60"/>
        <xdr:cNvCxnSpPr/>
      </xdr:nvCxnSpPr>
      <xdr:spPr>
        <a:xfrm flipV="1">
          <a:off x="3797300" y="6241529"/>
          <a:ext cx="8382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88417</xdr:rowOff>
    </xdr:from>
    <xdr:to>
      <xdr:col>19</xdr:col>
      <xdr:colOff>177800</xdr:colOff>
      <xdr:row>36</xdr:row>
      <xdr:rowOff>98323</xdr:rowOff>
    </xdr:to>
    <xdr:cxnSp macro="">
      <xdr:nvCxnSpPr>
        <xdr:cNvPr id="64" name="直線コネクタ 63"/>
        <xdr:cNvCxnSpPr/>
      </xdr:nvCxnSpPr>
      <xdr:spPr>
        <a:xfrm>
          <a:off x="2908300" y="626061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88417</xdr:rowOff>
    </xdr:from>
    <xdr:to>
      <xdr:col>15</xdr:col>
      <xdr:colOff>50800</xdr:colOff>
      <xdr:row>36</xdr:row>
      <xdr:rowOff>135776</xdr:rowOff>
    </xdr:to>
    <xdr:cxnSp macro="">
      <xdr:nvCxnSpPr>
        <xdr:cNvPr id="67" name="直線コネクタ 66"/>
        <xdr:cNvCxnSpPr/>
      </xdr:nvCxnSpPr>
      <xdr:spPr>
        <a:xfrm flipV="1">
          <a:off x="2019300" y="6260617"/>
          <a:ext cx="889000" cy="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135776</xdr:rowOff>
    </xdr:from>
    <xdr:to>
      <xdr:col>10</xdr:col>
      <xdr:colOff>114300</xdr:colOff>
      <xdr:row>36</xdr:row>
      <xdr:rowOff>145053</xdr:rowOff>
    </xdr:to>
    <xdr:cxnSp macro="">
      <xdr:nvCxnSpPr>
        <xdr:cNvPr id="70" name="直線コネクタ 69"/>
        <xdr:cNvCxnSpPr/>
      </xdr:nvCxnSpPr>
      <xdr:spPr>
        <a:xfrm flipV="1">
          <a:off x="1130300" y="6307976"/>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18529</xdr:rowOff>
    </xdr:from>
    <xdr:to>
      <xdr:col>24</xdr:col>
      <xdr:colOff>114300</xdr:colOff>
      <xdr:row>36</xdr:row>
      <xdr:rowOff>120129</xdr:rowOff>
    </xdr:to>
    <xdr:sp macro="" textlink="">
      <xdr:nvSpPr>
        <xdr:cNvPr id="80" name="楕円 79"/>
        <xdr:cNvSpPr/>
      </xdr:nvSpPr>
      <xdr:spPr>
        <a:xfrm>
          <a:off x="4584700" y="619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168406</xdr:rowOff>
    </xdr:from>
    <xdr:ext cx="534377" cy="259045"/>
    <xdr:sp macro="" textlink="">
      <xdr:nvSpPr>
        <xdr:cNvPr id="81" name="人件費該当値テキスト"/>
        <xdr:cNvSpPr txBox="1"/>
      </xdr:nvSpPr>
      <xdr:spPr>
        <a:xfrm>
          <a:off x="4686300" y="616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47523</xdr:rowOff>
    </xdr:from>
    <xdr:to>
      <xdr:col>20</xdr:col>
      <xdr:colOff>38100</xdr:colOff>
      <xdr:row>36</xdr:row>
      <xdr:rowOff>149123</xdr:rowOff>
    </xdr:to>
    <xdr:sp macro="" textlink="">
      <xdr:nvSpPr>
        <xdr:cNvPr id="82" name="楕円 81"/>
        <xdr:cNvSpPr/>
      </xdr:nvSpPr>
      <xdr:spPr>
        <a:xfrm>
          <a:off x="3746500" y="62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140250</xdr:rowOff>
    </xdr:from>
    <xdr:ext cx="534377" cy="259045"/>
    <xdr:sp macro="" textlink="">
      <xdr:nvSpPr>
        <xdr:cNvPr id="83" name="テキスト ボックス 82"/>
        <xdr:cNvSpPr txBox="1"/>
      </xdr:nvSpPr>
      <xdr:spPr>
        <a:xfrm>
          <a:off x="3530111" y="63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37617</xdr:rowOff>
    </xdr:from>
    <xdr:to>
      <xdr:col>15</xdr:col>
      <xdr:colOff>101600</xdr:colOff>
      <xdr:row>36</xdr:row>
      <xdr:rowOff>139217</xdr:rowOff>
    </xdr:to>
    <xdr:sp macro="" textlink="">
      <xdr:nvSpPr>
        <xdr:cNvPr id="84" name="楕円 83"/>
        <xdr:cNvSpPr/>
      </xdr:nvSpPr>
      <xdr:spPr>
        <a:xfrm>
          <a:off x="2857500" y="62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130344</xdr:rowOff>
    </xdr:from>
    <xdr:ext cx="534377" cy="259045"/>
    <xdr:sp macro="" textlink="">
      <xdr:nvSpPr>
        <xdr:cNvPr id="85" name="テキスト ボックス 84"/>
        <xdr:cNvSpPr txBox="1"/>
      </xdr:nvSpPr>
      <xdr:spPr>
        <a:xfrm>
          <a:off x="2641111" y="63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84976</xdr:rowOff>
    </xdr:from>
    <xdr:to>
      <xdr:col>10</xdr:col>
      <xdr:colOff>165100</xdr:colOff>
      <xdr:row>37</xdr:row>
      <xdr:rowOff>15126</xdr:rowOff>
    </xdr:to>
    <xdr:sp macro="" textlink="">
      <xdr:nvSpPr>
        <xdr:cNvPr id="86" name="楕円 85"/>
        <xdr:cNvSpPr/>
      </xdr:nvSpPr>
      <xdr:spPr>
        <a:xfrm>
          <a:off x="1968500" y="625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6253</xdr:rowOff>
    </xdr:from>
    <xdr:ext cx="534377" cy="259045"/>
    <xdr:sp macro="" textlink="">
      <xdr:nvSpPr>
        <xdr:cNvPr id="87" name="テキスト ボックス 86"/>
        <xdr:cNvSpPr txBox="1"/>
      </xdr:nvSpPr>
      <xdr:spPr>
        <a:xfrm>
          <a:off x="1752111" y="63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94253</xdr:rowOff>
    </xdr:from>
    <xdr:to>
      <xdr:col>6</xdr:col>
      <xdr:colOff>38100</xdr:colOff>
      <xdr:row>37</xdr:row>
      <xdr:rowOff>24403</xdr:rowOff>
    </xdr:to>
    <xdr:sp macro="" textlink="">
      <xdr:nvSpPr>
        <xdr:cNvPr id="88" name="楕円 87"/>
        <xdr:cNvSpPr/>
      </xdr:nvSpPr>
      <xdr:spPr>
        <a:xfrm>
          <a:off x="1079500" y="62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15530</xdr:rowOff>
    </xdr:from>
    <xdr:ext cx="534377" cy="259045"/>
    <xdr:sp macro="" textlink="">
      <xdr:nvSpPr>
        <xdr:cNvPr id="89" name="テキスト ボックス 88"/>
        <xdr:cNvSpPr txBox="1"/>
      </xdr:nvSpPr>
      <xdr:spPr>
        <a:xfrm>
          <a:off x="863111" y="63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165064</xdr:rowOff>
    </xdr:from>
    <xdr:to>
      <xdr:col>24</xdr:col>
      <xdr:colOff>63500</xdr:colOff>
      <xdr:row>56</xdr:row>
      <xdr:rowOff>168144</xdr:rowOff>
    </xdr:to>
    <xdr:cxnSp macro="">
      <xdr:nvCxnSpPr>
        <xdr:cNvPr id="121" name="直線コネクタ 120"/>
        <xdr:cNvCxnSpPr/>
      </xdr:nvCxnSpPr>
      <xdr:spPr>
        <a:xfrm>
          <a:off x="3797300" y="9766264"/>
          <a:ext cx="8382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165064</xdr:rowOff>
    </xdr:from>
    <xdr:to>
      <xdr:col>19</xdr:col>
      <xdr:colOff>177800</xdr:colOff>
      <xdr:row>57</xdr:row>
      <xdr:rowOff>18825</xdr:rowOff>
    </xdr:to>
    <xdr:cxnSp macro="">
      <xdr:nvCxnSpPr>
        <xdr:cNvPr id="124" name="直線コネクタ 123"/>
        <xdr:cNvCxnSpPr/>
      </xdr:nvCxnSpPr>
      <xdr:spPr>
        <a:xfrm flipV="1">
          <a:off x="2908300" y="9766264"/>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18825</xdr:rowOff>
    </xdr:from>
    <xdr:to>
      <xdr:col>15</xdr:col>
      <xdr:colOff>50800</xdr:colOff>
      <xdr:row>57</xdr:row>
      <xdr:rowOff>60234</xdr:rowOff>
    </xdr:to>
    <xdr:cxnSp macro="">
      <xdr:nvCxnSpPr>
        <xdr:cNvPr id="127" name="直線コネクタ 126"/>
        <xdr:cNvCxnSpPr/>
      </xdr:nvCxnSpPr>
      <xdr:spPr>
        <a:xfrm flipV="1">
          <a:off x="2019300" y="9791475"/>
          <a:ext cx="889000" cy="4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35829</xdr:rowOff>
    </xdr:from>
    <xdr:to>
      <xdr:col>10</xdr:col>
      <xdr:colOff>114300</xdr:colOff>
      <xdr:row>57</xdr:row>
      <xdr:rowOff>60234</xdr:rowOff>
    </xdr:to>
    <xdr:cxnSp macro="">
      <xdr:nvCxnSpPr>
        <xdr:cNvPr id="130" name="直線コネクタ 129"/>
        <xdr:cNvCxnSpPr/>
      </xdr:nvCxnSpPr>
      <xdr:spPr>
        <a:xfrm>
          <a:off x="1130300" y="9808479"/>
          <a:ext cx="889000" cy="2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117344</xdr:rowOff>
    </xdr:from>
    <xdr:to>
      <xdr:col>24</xdr:col>
      <xdr:colOff>114300</xdr:colOff>
      <xdr:row>57</xdr:row>
      <xdr:rowOff>47494</xdr:rowOff>
    </xdr:to>
    <xdr:sp macro="" textlink="">
      <xdr:nvSpPr>
        <xdr:cNvPr id="140" name="楕円 139"/>
        <xdr:cNvSpPr/>
      </xdr:nvSpPr>
      <xdr:spPr>
        <a:xfrm>
          <a:off x="4584700" y="97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95771</xdr:rowOff>
    </xdr:from>
    <xdr:ext cx="534377" cy="259045"/>
    <xdr:sp macro="" textlink="">
      <xdr:nvSpPr>
        <xdr:cNvPr id="141" name="物件費該当値テキスト"/>
        <xdr:cNvSpPr txBox="1"/>
      </xdr:nvSpPr>
      <xdr:spPr>
        <a:xfrm>
          <a:off x="4686300" y="969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114264</xdr:rowOff>
    </xdr:from>
    <xdr:to>
      <xdr:col>20</xdr:col>
      <xdr:colOff>38100</xdr:colOff>
      <xdr:row>57</xdr:row>
      <xdr:rowOff>44414</xdr:rowOff>
    </xdr:to>
    <xdr:sp macro="" textlink="">
      <xdr:nvSpPr>
        <xdr:cNvPr id="142" name="楕円 141"/>
        <xdr:cNvSpPr/>
      </xdr:nvSpPr>
      <xdr:spPr>
        <a:xfrm>
          <a:off x="3746500" y="971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60941</xdr:rowOff>
    </xdr:from>
    <xdr:ext cx="534377" cy="259045"/>
    <xdr:sp macro="" textlink="">
      <xdr:nvSpPr>
        <xdr:cNvPr id="143" name="テキスト ボックス 142"/>
        <xdr:cNvSpPr txBox="1"/>
      </xdr:nvSpPr>
      <xdr:spPr>
        <a:xfrm>
          <a:off x="3530111" y="94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139475</xdr:rowOff>
    </xdr:from>
    <xdr:to>
      <xdr:col>15</xdr:col>
      <xdr:colOff>101600</xdr:colOff>
      <xdr:row>57</xdr:row>
      <xdr:rowOff>69625</xdr:rowOff>
    </xdr:to>
    <xdr:sp macro="" textlink="">
      <xdr:nvSpPr>
        <xdr:cNvPr id="144" name="楕円 143"/>
        <xdr:cNvSpPr/>
      </xdr:nvSpPr>
      <xdr:spPr>
        <a:xfrm>
          <a:off x="2857500" y="974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60752</xdr:rowOff>
    </xdr:from>
    <xdr:ext cx="534377" cy="259045"/>
    <xdr:sp macro="" textlink="">
      <xdr:nvSpPr>
        <xdr:cNvPr id="145" name="テキスト ボックス 144"/>
        <xdr:cNvSpPr txBox="1"/>
      </xdr:nvSpPr>
      <xdr:spPr>
        <a:xfrm>
          <a:off x="2641111" y="983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9434</xdr:rowOff>
    </xdr:from>
    <xdr:to>
      <xdr:col>10</xdr:col>
      <xdr:colOff>165100</xdr:colOff>
      <xdr:row>57</xdr:row>
      <xdr:rowOff>111034</xdr:rowOff>
    </xdr:to>
    <xdr:sp macro="" textlink="">
      <xdr:nvSpPr>
        <xdr:cNvPr id="146" name="楕円 145"/>
        <xdr:cNvSpPr/>
      </xdr:nvSpPr>
      <xdr:spPr>
        <a:xfrm>
          <a:off x="1968500" y="978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102161</xdr:rowOff>
    </xdr:from>
    <xdr:ext cx="534377" cy="259045"/>
    <xdr:sp macro="" textlink="">
      <xdr:nvSpPr>
        <xdr:cNvPr id="147" name="テキスト ボックス 146"/>
        <xdr:cNvSpPr txBox="1"/>
      </xdr:nvSpPr>
      <xdr:spPr>
        <a:xfrm>
          <a:off x="1752111" y="987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156479</xdr:rowOff>
    </xdr:from>
    <xdr:to>
      <xdr:col>6</xdr:col>
      <xdr:colOff>38100</xdr:colOff>
      <xdr:row>57</xdr:row>
      <xdr:rowOff>86629</xdr:rowOff>
    </xdr:to>
    <xdr:sp macro="" textlink="">
      <xdr:nvSpPr>
        <xdr:cNvPr id="148" name="楕円 147"/>
        <xdr:cNvSpPr/>
      </xdr:nvSpPr>
      <xdr:spPr>
        <a:xfrm>
          <a:off x="1079500" y="975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77756</xdr:rowOff>
    </xdr:from>
    <xdr:ext cx="534377" cy="259045"/>
    <xdr:sp macro="" textlink="">
      <xdr:nvSpPr>
        <xdr:cNvPr id="149" name="テキスト ボックス 148"/>
        <xdr:cNvSpPr txBox="1"/>
      </xdr:nvSpPr>
      <xdr:spPr>
        <a:xfrm>
          <a:off x="863111" y="985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75464</xdr:rowOff>
    </xdr:from>
    <xdr:to>
      <xdr:col>24</xdr:col>
      <xdr:colOff>63500</xdr:colOff>
      <xdr:row>77</xdr:row>
      <xdr:rowOff>146938</xdr:rowOff>
    </xdr:to>
    <xdr:cxnSp macro="">
      <xdr:nvCxnSpPr>
        <xdr:cNvPr id="178" name="直線コネクタ 177"/>
        <xdr:cNvCxnSpPr/>
      </xdr:nvCxnSpPr>
      <xdr:spPr>
        <a:xfrm>
          <a:off x="3797300" y="13277114"/>
          <a:ext cx="838200" cy="7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26048</xdr:rowOff>
    </xdr:from>
    <xdr:to>
      <xdr:col>19</xdr:col>
      <xdr:colOff>177800</xdr:colOff>
      <xdr:row>77</xdr:row>
      <xdr:rowOff>75464</xdr:rowOff>
    </xdr:to>
    <xdr:cxnSp macro="">
      <xdr:nvCxnSpPr>
        <xdr:cNvPr id="181" name="直線コネクタ 180"/>
        <xdr:cNvCxnSpPr/>
      </xdr:nvCxnSpPr>
      <xdr:spPr>
        <a:xfrm>
          <a:off x="2908300" y="13056248"/>
          <a:ext cx="889000" cy="22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26048</xdr:rowOff>
    </xdr:from>
    <xdr:to>
      <xdr:col>15</xdr:col>
      <xdr:colOff>50800</xdr:colOff>
      <xdr:row>77</xdr:row>
      <xdr:rowOff>59843</xdr:rowOff>
    </xdr:to>
    <xdr:cxnSp macro="">
      <xdr:nvCxnSpPr>
        <xdr:cNvPr id="184" name="直線コネクタ 183"/>
        <xdr:cNvCxnSpPr/>
      </xdr:nvCxnSpPr>
      <xdr:spPr>
        <a:xfrm flipV="1">
          <a:off x="2019300" y="13056248"/>
          <a:ext cx="889000" cy="2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154652</xdr:rowOff>
    </xdr:from>
    <xdr:ext cx="469744" cy="259045"/>
    <xdr:sp macro="" textlink="">
      <xdr:nvSpPr>
        <xdr:cNvPr id="186" name="テキスト ボックス 185"/>
        <xdr:cNvSpPr txBox="1"/>
      </xdr:nvSpPr>
      <xdr:spPr>
        <a:xfrm>
          <a:off x="2673428" y="133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54660</xdr:rowOff>
    </xdr:from>
    <xdr:to>
      <xdr:col>10</xdr:col>
      <xdr:colOff>114300</xdr:colOff>
      <xdr:row>77</xdr:row>
      <xdr:rowOff>59843</xdr:rowOff>
    </xdr:to>
    <xdr:cxnSp macro="">
      <xdr:nvCxnSpPr>
        <xdr:cNvPr id="187" name="直線コネクタ 186"/>
        <xdr:cNvCxnSpPr/>
      </xdr:nvCxnSpPr>
      <xdr:spPr>
        <a:xfrm>
          <a:off x="1130300" y="13256310"/>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41685</xdr:rowOff>
    </xdr:from>
    <xdr:ext cx="469744" cy="259045"/>
    <xdr:sp macro="" textlink="">
      <xdr:nvSpPr>
        <xdr:cNvPr id="189" name="テキスト ボックス 188"/>
        <xdr:cNvSpPr txBox="1"/>
      </xdr:nvSpPr>
      <xdr:spPr>
        <a:xfrm>
          <a:off x="1784428" y="134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45496</xdr:rowOff>
    </xdr:from>
    <xdr:ext cx="469744" cy="259045"/>
    <xdr:sp macro="" textlink="">
      <xdr:nvSpPr>
        <xdr:cNvPr id="191" name="テキスト ボックス 190"/>
        <xdr:cNvSpPr txBox="1"/>
      </xdr:nvSpPr>
      <xdr:spPr>
        <a:xfrm>
          <a:off x="895428"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96138</xdr:rowOff>
    </xdr:from>
    <xdr:to>
      <xdr:col>24</xdr:col>
      <xdr:colOff>114300</xdr:colOff>
      <xdr:row>78</xdr:row>
      <xdr:rowOff>26288</xdr:rowOff>
    </xdr:to>
    <xdr:sp macro="" textlink="">
      <xdr:nvSpPr>
        <xdr:cNvPr id="197" name="楕円 196"/>
        <xdr:cNvSpPr/>
      </xdr:nvSpPr>
      <xdr:spPr>
        <a:xfrm>
          <a:off x="4584700" y="132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119015</xdr:rowOff>
    </xdr:from>
    <xdr:ext cx="469744" cy="259045"/>
    <xdr:sp macro="" textlink="">
      <xdr:nvSpPr>
        <xdr:cNvPr id="198" name="維持補修費該当値テキスト"/>
        <xdr:cNvSpPr txBox="1"/>
      </xdr:nvSpPr>
      <xdr:spPr>
        <a:xfrm>
          <a:off x="4686300" y="1314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24664</xdr:rowOff>
    </xdr:from>
    <xdr:to>
      <xdr:col>20</xdr:col>
      <xdr:colOff>38100</xdr:colOff>
      <xdr:row>77</xdr:row>
      <xdr:rowOff>126264</xdr:rowOff>
    </xdr:to>
    <xdr:sp macro="" textlink="">
      <xdr:nvSpPr>
        <xdr:cNvPr id="199" name="楕円 198"/>
        <xdr:cNvSpPr/>
      </xdr:nvSpPr>
      <xdr:spPr>
        <a:xfrm>
          <a:off x="3746500" y="132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142791</xdr:rowOff>
    </xdr:from>
    <xdr:ext cx="469744" cy="259045"/>
    <xdr:sp macro="" textlink="">
      <xdr:nvSpPr>
        <xdr:cNvPr id="200" name="テキスト ボックス 199"/>
        <xdr:cNvSpPr txBox="1"/>
      </xdr:nvSpPr>
      <xdr:spPr>
        <a:xfrm>
          <a:off x="3562428" y="130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146698</xdr:rowOff>
    </xdr:from>
    <xdr:to>
      <xdr:col>15</xdr:col>
      <xdr:colOff>101600</xdr:colOff>
      <xdr:row>76</xdr:row>
      <xdr:rowOff>76848</xdr:rowOff>
    </xdr:to>
    <xdr:sp macro="" textlink="">
      <xdr:nvSpPr>
        <xdr:cNvPr id="201" name="楕円 200"/>
        <xdr:cNvSpPr/>
      </xdr:nvSpPr>
      <xdr:spPr>
        <a:xfrm>
          <a:off x="2857500" y="130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93375</xdr:rowOff>
    </xdr:from>
    <xdr:ext cx="534377" cy="259045"/>
    <xdr:sp macro="" textlink="">
      <xdr:nvSpPr>
        <xdr:cNvPr id="202" name="テキスト ボックス 201"/>
        <xdr:cNvSpPr txBox="1"/>
      </xdr:nvSpPr>
      <xdr:spPr>
        <a:xfrm>
          <a:off x="2641111" y="1278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9043</xdr:rowOff>
    </xdr:from>
    <xdr:to>
      <xdr:col>10</xdr:col>
      <xdr:colOff>165100</xdr:colOff>
      <xdr:row>77</xdr:row>
      <xdr:rowOff>110643</xdr:rowOff>
    </xdr:to>
    <xdr:sp macro="" textlink="">
      <xdr:nvSpPr>
        <xdr:cNvPr id="203" name="楕円 202"/>
        <xdr:cNvSpPr/>
      </xdr:nvSpPr>
      <xdr:spPr>
        <a:xfrm>
          <a:off x="1968500" y="132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127170</xdr:rowOff>
    </xdr:from>
    <xdr:ext cx="469744" cy="259045"/>
    <xdr:sp macro="" textlink="">
      <xdr:nvSpPr>
        <xdr:cNvPr id="204" name="テキスト ボックス 203"/>
        <xdr:cNvSpPr txBox="1"/>
      </xdr:nvSpPr>
      <xdr:spPr>
        <a:xfrm>
          <a:off x="1784428" y="129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3860</xdr:rowOff>
    </xdr:from>
    <xdr:to>
      <xdr:col>6</xdr:col>
      <xdr:colOff>38100</xdr:colOff>
      <xdr:row>77</xdr:row>
      <xdr:rowOff>105460</xdr:rowOff>
    </xdr:to>
    <xdr:sp macro="" textlink="">
      <xdr:nvSpPr>
        <xdr:cNvPr id="205" name="楕円 204"/>
        <xdr:cNvSpPr/>
      </xdr:nvSpPr>
      <xdr:spPr>
        <a:xfrm>
          <a:off x="1079500" y="132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121987</xdr:rowOff>
    </xdr:from>
    <xdr:ext cx="469744" cy="259045"/>
    <xdr:sp macro="" textlink="">
      <xdr:nvSpPr>
        <xdr:cNvPr id="206" name="テキスト ボックス 205"/>
        <xdr:cNvSpPr txBox="1"/>
      </xdr:nvSpPr>
      <xdr:spPr>
        <a:xfrm>
          <a:off x="895428" y="129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83990</xdr:rowOff>
    </xdr:from>
    <xdr:to>
      <xdr:col>24</xdr:col>
      <xdr:colOff>63500</xdr:colOff>
      <xdr:row>97</xdr:row>
      <xdr:rowOff>126715</xdr:rowOff>
    </xdr:to>
    <xdr:cxnSp macro="">
      <xdr:nvCxnSpPr>
        <xdr:cNvPr id="234" name="直線コネクタ 233"/>
        <xdr:cNvCxnSpPr/>
      </xdr:nvCxnSpPr>
      <xdr:spPr>
        <a:xfrm flipV="1">
          <a:off x="3797300" y="16714640"/>
          <a:ext cx="838200" cy="4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126715</xdr:rowOff>
    </xdr:from>
    <xdr:to>
      <xdr:col>19</xdr:col>
      <xdr:colOff>177800</xdr:colOff>
      <xdr:row>97</xdr:row>
      <xdr:rowOff>151450</xdr:rowOff>
    </xdr:to>
    <xdr:cxnSp macro="">
      <xdr:nvCxnSpPr>
        <xdr:cNvPr id="237" name="直線コネクタ 236"/>
        <xdr:cNvCxnSpPr/>
      </xdr:nvCxnSpPr>
      <xdr:spPr>
        <a:xfrm flipV="1">
          <a:off x="2908300" y="16757365"/>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151450</xdr:rowOff>
    </xdr:from>
    <xdr:to>
      <xdr:col>15</xdr:col>
      <xdr:colOff>50800</xdr:colOff>
      <xdr:row>98</xdr:row>
      <xdr:rowOff>43893</xdr:rowOff>
    </xdr:to>
    <xdr:cxnSp macro="">
      <xdr:nvCxnSpPr>
        <xdr:cNvPr id="240" name="直線コネクタ 239"/>
        <xdr:cNvCxnSpPr/>
      </xdr:nvCxnSpPr>
      <xdr:spPr>
        <a:xfrm flipV="1">
          <a:off x="2019300" y="16782100"/>
          <a:ext cx="889000" cy="6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43893</xdr:rowOff>
    </xdr:from>
    <xdr:to>
      <xdr:col>10</xdr:col>
      <xdr:colOff>114300</xdr:colOff>
      <xdr:row>98</xdr:row>
      <xdr:rowOff>130122</xdr:rowOff>
    </xdr:to>
    <xdr:cxnSp macro="">
      <xdr:nvCxnSpPr>
        <xdr:cNvPr id="243" name="直線コネクタ 242"/>
        <xdr:cNvCxnSpPr/>
      </xdr:nvCxnSpPr>
      <xdr:spPr>
        <a:xfrm flipV="1">
          <a:off x="1130300" y="16845993"/>
          <a:ext cx="889000" cy="8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33190</xdr:rowOff>
    </xdr:from>
    <xdr:to>
      <xdr:col>24</xdr:col>
      <xdr:colOff>114300</xdr:colOff>
      <xdr:row>97</xdr:row>
      <xdr:rowOff>134790</xdr:rowOff>
    </xdr:to>
    <xdr:sp macro="" textlink="">
      <xdr:nvSpPr>
        <xdr:cNvPr id="253" name="楕円 252"/>
        <xdr:cNvSpPr/>
      </xdr:nvSpPr>
      <xdr:spPr>
        <a:xfrm>
          <a:off x="4584700" y="1666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11617</xdr:rowOff>
    </xdr:from>
    <xdr:ext cx="534377" cy="259045"/>
    <xdr:sp macro="" textlink="">
      <xdr:nvSpPr>
        <xdr:cNvPr id="254" name="扶助費該当値テキスト"/>
        <xdr:cNvSpPr txBox="1"/>
      </xdr:nvSpPr>
      <xdr:spPr>
        <a:xfrm>
          <a:off x="4686300" y="1664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75915</xdr:rowOff>
    </xdr:from>
    <xdr:to>
      <xdr:col>20</xdr:col>
      <xdr:colOff>38100</xdr:colOff>
      <xdr:row>98</xdr:row>
      <xdr:rowOff>6065</xdr:rowOff>
    </xdr:to>
    <xdr:sp macro="" textlink="">
      <xdr:nvSpPr>
        <xdr:cNvPr id="255" name="楕円 254"/>
        <xdr:cNvSpPr/>
      </xdr:nvSpPr>
      <xdr:spPr>
        <a:xfrm>
          <a:off x="3746500" y="167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168642</xdr:rowOff>
    </xdr:from>
    <xdr:ext cx="534377" cy="259045"/>
    <xdr:sp macro="" textlink="">
      <xdr:nvSpPr>
        <xdr:cNvPr id="256" name="テキスト ボックス 255"/>
        <xdr:cNvSpPr txBox="1"/>
      </xdr:nvSpPr>
      <xdr:spPr>
        <a:xfrm>
          <a:off x="3530111" y="1679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100650</xdr:rowOff>
    </xdr:from>
    <xdr:to>
      <xdr:col>15</xdr:col>
      <xdr:colOff>101600</xdr:colOff>
      <xdr:row>98</xdr:row>
      <xdr:rowOff>30800</xdr:rowOff>
    </xdr:to>
    <xdr:sp macro="" textlink="">
      <xdr:nvSpPr>
        <xdr:cNvPr id="257" name="楕円 256"/>
        <xdr:cNvSpPr/>
      </xdr:nvSpPr>
      <xdr:spPr>
        <a:xfrm>
          <a:off x="2857500" y="167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21927</xdr:rowOff>
    </xdr:from>
    <xdr:ext cx="534377" cy="259045"/>
    <xdr:sp macro="" textlink="">
      <xdr:nvSpPr>
        <xdr:cNvPr id="258" name="テキスト ボックス 257"/>
        <xdr:cNvSpPr txBox="1"/>
      </xdr:nvSpPr>
      <xdr:spPr>
        <a:xfrm>
          <a:off x="2641111" y="1682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164543</xdr:rowOff>
    </xdr:from>
    <xdr:to>
      <xdr:col>10</xdr:col>
      <xdr:colOff>165100</xdr:colOff>
      <xdr:row>98</xdr:row>
      <xdr:rowOff>94693</xdr:rowOff>
    </xdr:to>
    <xdr:sp macro="" textlink="">
      <xdr:nvSpPr>
        <xdr:cNvPr id="259" name="楕円 258"/>
        <xdr:cNvSpPr/>
      </xdr:nvSpPr>
      <xdr:spPr>
        <a:xfrm>
          <a:off x="1968500" y="167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85820</xdr:rowOff>
    </xdr:from>
    <xdr:ext cx="534377" cy="259045"/>
    <xdr:sp macro="" textlink="">
      <xdr:nvSpPr>
        <xdr:cNvPr id="260" name="テキスト ボックス 259"/>
        <xdr:cNvSpPr txBox="1"/>
      </xdr:nvSpPr>
      <xdr:spPr>
        <a:xfrm>
          <a:off x="1752111" y="1688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79322</xdr:rowOff>
    </xdr:from>
    <xdr:to>
      <xdr:col>6</xdr:col>
      <xdr:colOff>38100</xdr:colOff>
      <xdr:row>99</xdr:row>
      <xdr:rowOff>9472</xdr:rowOff>
    </xdr:to>
    <xdr:sp macro="" textlink="">
      <xdr:nvSpPr>
        <xdr:cNvPr id="261" name="楕円 260"/>
        <xdr:cNvSpPr/>
      </xdr:nvSpPr>
      <xdr:spPr>
        <a:xfrm>
          <a:off x="1079500" y="168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599</xdr:rowOff>
    </xdr:from>
    <xdr:ext cx="534377" cy="259045"/>
    <xdr:sp macro="" textlink="">
      <xdr:nvSpPr>
        <xdr:cNvPr id="262" name="テキスト ボックス 261"/>
        <xdr:cNvSpPr txBox="1"/>
      </xdr:nvSpPr>
      <xdr:spPr>
        <a:xfrm>
          <a:off x="863111" y="169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49837</xdr:rowOff>
    </xdr:from>
    <xdr:to>
      <xdr:col>55</xdr:col>
      <xdr:colOff>0</xdr:colOff>
      <xdr:row>36</xdr:row>
      <xdr:rowOff>54493</xdr:rowOff>
    </xdr:to>
    <xdr:cxnSp macro="">
      <xdr:nvCxnSpPr>
        <xdr:cNvPr id="291" name="直線コネクタ 290"/>
        <xdr:cNvCxnSpPr/>
      </xdr:nvCxnSpPr>
      <xdr:spPr>
        <a:xfrm flipV="1">
          <a:off x="9639300" y="6222037"/>
          <a:ext cx="838200" cy="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54493</xdr:rowOff>
    </xdr:from>
    <xdr:to>
      <xdr:col>50</xdr:col>
      <xdr:colOff>114300</xdr:colOff>
      <xdr:row>36</xdr:row>
      <xdr:rowOff>88417</xdr:rowOff>
    </xdr:to>
    <xdr:cxnSp macro="">
      <xdr:nvCxnSpPr>
        <xdr:cNvPr id="294" name="直線コネクタ 293"/>
        <xdr:cNvCxnSpPr/>
      </xdr:nvCxnSpPr>
      <xdr:spPr>
        <a:xfrm flipV="1">
          <a:off x="8750300" y="6226693"/>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88417</xdr:rowOff>
    </xdr:from>
    <xdr:to>
      <xdr:col>45</xdr:col>
      <xdr:colOff>177800</xdr:colOff>
      <xdr:row>36</xdr:row>
      <xdr:rowOff>102819</xdr:rowOff>
    </xdr:to>
    <xdr:cxnSp macro="">
      <xdr:nvCxnSpPr>
        <xdr:cNvPr id="297" name="直線コネクタ 296"/>
        <xdr:cNvCxnSpPr/>
      </xdr:nvCxnSpPr>
      <xdr:spPr>
        <a:xfrm flipV="1">
          <a:off x="7861300" y="6260617"/>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71974</xdr:rowOff>
    </xdr:from>
    <xdr:to>
      <xdr:col>41</xdr:col>
      <xdr:colOff>50800</xdr:colOff>
      <xdr:row>36</xdr:row>
      <xdr:rowOff>102819</xdr:rowOff>
    </xdr:to>
    <xdr:cxnSp macro="">
      <xdr:nvCxnSpPr>
        <xdr:cNvPr id="300" name="直線コネクタ 299"/>
        <xdr:cNvCxnSpPr/>
      </xdr:nvCxnSpPr>
      <xdr:spPr>
        <a:xfrm>
          <a:off x="6972300" y="6244174"/>
          <a:ext cx="889000" cy="3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170487</xdr:rowOff>
    </xdr:from>
    <xdr:to>
      <xdr:col>55</xdr:col>
      <xdr:colOff>50800</xdr:colOff>
      <xdr:row>36</xdr:row>
      <xdr:rowOff>100637</xdr:rowOff>
    </xdr:to>
    <xdr:sp macro="" textlink="">
      <xdr:nvSpPr>
        <xdr:cNvPr id="310" name="楕円 309"/>
        <xdr:cNvSpPr/>
      </xdr:nvSpPr>
      <xdr:spPr>
        <a:xfrm>
          <a:off x="10426700" y="61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148914</xdr:rowOff>
    </xdr:from>
    <xdr:ext cx="534377" cy="259045"/>
    <xdr:sp macro="" textlink="">
      <xdr:nvSpPr>
        <xdr:cNvPr id="311" name="補助費等該当値テキスト"/>
        <xdr:cNvSpPr txBox="1"/>
      </xdr:nvSpPr>
      <xdr:spPr>
        <a:xfrm>
          <a:off x="10528300" y="614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3693</xdr:rowOff>
    </xdr:from>
    <xdr:to>
      <xdr:col>50</xdr:col>
      <xdr:colOff>165100</xdr:colOff>
      <xdr:row>36</xdr:row>
      <xdr:rowOff>105293</xdr:rowOff>
    </xdr:to>
    <xdr:sp macro="" textlink="">
      <xdr:nvSpPr>
        <xdr:cNvPr id="312" name="楕円 311"/>
        <xdr:cNvSpPr/>
      </xdr:nvSpPr>
      <xdr:spPr>
        <a:xfrm>
          <a:off x="9588500" y="61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121820</xdr:rowOff>
    </xdr:from>
    <xdr:ext cx="534377" cy="259045"/>
    <xdr:sp macro="" textlink="">
      <xdr:nvSpPr>
        <xdr:cNvPr id="313" name="テキスト ボックス 312"/>
        <xdr:cNvSpPr txBox="1"/>
      </xdr:nvSpPr>
      <xdr:spPr>
        <a:xfrm>
          <a:off x="9372111" y="595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37617</xdr:rowOff>
    </xdr:from>
    <xdr:to>
      <xdr:col>46</xdr:col>
      <xdr:colOff>38100</xdr:colOff>
      <xdr:row>36</xdr:row>
      <xdr:rowOff>139217</xdr:rowOff>
    </xdr:to>
    <xdr:sp macro="" textlink="">
      <xdr:nvSpPr>
        <xdr:cNvPr id="314" name="楕円 313"/>
        <xdr:cNvSpPr/>
      </xdr:nvSpPr>
      <xdr:spPr>
        <a:xfrm>
          <a:off x="8699500" y="62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155744</xdr:rowOff>
    </xdr:from>
    <xdr:ext cx="534377" cy="259045"/>
    <xdr:sp macro="" textlink="">
      <xdr:nvSpPr>
        <xdr:cNvPr id="315" name="テキスト ボックス 314"/>
        <xdr:cNvSpPr txBox="1"/>
      </xdr:nvSpPr>
      <xdr:spPr>
        <a:xfrm>
          <a:off x="8483111" y="59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52019</xdr:rowOff>
    </xdr:from>
    <xdr:to>
      <xdr:col>41</xdr:col>
      <xdr:colOff>101600</xdr:colOff>
      <xdr:row>36</xdr:row>
      <xdr:rowOff>153619</xdr:rowOff>
    </xdr:to>
    <xdr:sp macro="" textlink="">
      <xdr:nvSpPr>
        <xdr:cNvPr id="316" name="楕円 315"/>
        <xdr:cNvSpPr/>
      </xdr:nvSpPr>
      <xdr:spPr>
        <a:xfrm>
          <a:off x="7810500" y="62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170146</xdr:rowOff>
    </xdr:from>
    <xdr:ext cx="534377" cy="259045"/>
    <xdr:sp macro="" textlink="">
      <xdr:nvSpPr>
        <xdr:cNvPr id="317" name="テキスト ボックス 316"/>
        <xdr:cNvSpPr txBox="1"/>
      </xdr:nvSpPr>
      <xdr:spPr>
        <a:xfrm>
          <a:off x="7594111" y="59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21174</xdr:rowOff>
    </xdr:from>
    <xdr:to>
      <xdr:col>36</xdr:col>
      <xdr:colOff>165100</xdr:colOff>
      <xdr:row>36</xdr:row>
      <xdr:rowOff>122774</xdr:rowOff>
    </xdr:to>
    <xdr:sp macro="" textlink="">
      <xdr:nvSpPr>
        <xdr:cNvPr id="318" name="楕円 317"/>
        <xdr:cNvSpPr/>
      </xdr:nvSpPr>
      <xdr:spPr>
        <a:xfrm>
          <a:off x="6921500" y="619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139301</xdr:rowOff>
    </xdr:from>
    <xdr:ext cx="534377" cy="259045"/>
    <xdr:sp macro="" textlink="">
      <xdr:nvSpPr>
        <xdr:cNvPr id="319" name="テキスト ボックス 318"/>
        <xdr:cNvSpPr txBox="1"/>
      </xdr:nvSpPr>
      <xdr:spPr>
        <a:xfrm>
          <a:off x="6705111" y="5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140276</xdr:rowOff>
    </xdr:from>
    <xdr:to>
      <xdr:col>55</xdr:col>
      <xdr:colOff>0</xdr:colOff>
      <xdr:row>56</xdr:row>
      <xdr:rowOff>156340</xdr:rowOff>
    </xdr:to>
    <xdr:cxnSp macro="">
      <xdr:nvCxnSpPr>
        <xdr:cNvPr id="346" name="直線コネクタ 345"/>
        <xdr:cNvCxnSpPr/>
      </xdr:nvCxnSpPr>
      <xdr:spPr>
        <a:xfrm flipV="1">
          <a:off x="9639300" y="9741476"/>
          <a:ext cx="838200" cy="1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156340</xdr:rowOff>
    </xdr:from>
    <xdr:to>
      <xdr:col>50</xdr:col>
      <xdr:colOff>114300</xdr:colOff>
      <xdr:row>57</xdr:row>
      <xdr:rowOff>136034</xdr:rowOff>
    </xdr:to>
    <xdr:cxnSp macro="">
      <xdr:nvCxnSpPr>
        <xdr:cNvPr id="349" name="直線コネクタ 348"/>
        <xdr:cNvCxnSpPr/>
      </xdr:nvCxnSpPr>
      <xdr:spPr>
        <a:xfrm flipV="1">
          <a:off x="8750300" y="9757540"/>
          <a:ext cx="889000" cy="15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136034</xdr:rowOff>
    </xdr:from>
    <xdr:to>
      <xdr:col>45</xdr:col>
      <xdr:colOff>177800</xdr:colOff>
      <xdr:row>58</xdr:row>
      <xdr:rowOff>22275</xdr:rowOff>
    </xdr:to>
    <xdr:cxnSp macro="">
      <xdr:nvCxnSpPr>
        <xdr:cNvPr id="352" name="直線コネクタ 351"/>
        <xdr:cNvCxnSpPr/>
      </xdr:nvCxnSpPr>
      <xdr:spPr>
        <a:xfrm flipV="1">
          <a:off x="7861300" y="9908684"/>
          <a:ext cx="889000" cy="5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169009</xdr:rowOff>
    </xdr:from>
    <xdr:to>
      <xdr:col>41</xdr:col>
      <xdr:colOff>50800</xdr:colOff>
      <xdr:row>58</xdr:row>
      <xdr:rowOff>22275</xdr:rowOff>
    </xdr:to>
    <xdr:cxnSp macro="">
      <xdr:nvCxnSpPr>
        <xdr:cNvPr id="355" name="直線コネクタ 354"/>
        <xdr:cNvCxnSpPr/>
      </xdr:nvCxnSpPr>
      <xdr:spPr>
        <a:xfrm>
          <a:off x="6972300" y="9941659"/>
          <a:ext cx="889000" cy="2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89476</xdr:rowOff>
    </xdr:from>
    <xdr:to>
      <xdr:col>55</xdr:col>
      <xdr:colOff>50800</xdr:colOff>
      <xdr:row>57</xdr:row>
      <xdr:rowOff>19626</xdr:rowOff>
    </xdr:to>
    <xdr:sp macro="" textlink="">
      <xdr:nvSpPr>
        <xdr:cNvPr id="365" name="楕円 364"/>
        <xdr:cNvSpPr/>
      </xdr:nvSpPr>
      <xdr:spPr>
        <a:xfrm>
          <a:off x="10426700" y="96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112353</xdr:rowOff>
    </xdr:from>
    <xdr:ext cx="599010" cy="259045"/>
    <xdr:sp macro="" textlink="">
      <xdr:nvSpPr>
        <xdr:cNvPr id="366" name="普通建設事業費該当値テキスト"/>
        <xdr:cNvSpPr txBox="1"/>
      </xdr:nvSpPr>
      <xdr:spPr>
        <a:xfrm>
          <a:off x="10528300" y="954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105540</xdr:rowOff>
    </xdr:from>
    <xdr:to>
      <xdr:col>50</xdr:col>
      <xdr:colOff>165100</xdr:colOff>
      <xdr:row>57</xdr:row>
      <xdr:rowOff>35690</xdr:rowOff>
    </xdr:to>
    <xdr:sp macro="" textlink="">
      <xdr:nvSpPr>
        <xdr:cNvPr id="367" name="楕円 366"/>
        <xdr:cNvSpPr/>
      </xdr:nvSpPr>
      <xdr:spPr>
        <a:xfrm>
          <a:off x="9588500" y="970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52217</xdr:rowOff>
    </xdr:from>
    <xdr:ext cx="599010" cy="259045"/>
    <xdr:sp macro="" textlink="">
      <xdr:nvSpPr>
        <xdr:cNvPr id="368" name="テキスト ボックス 367"/>
        <xdr:cNvSpPr txBox="1"/>
      </xdr:nvSpPr>
      <xdr:spPr>
        <a:xfrm>
          <a:off x="9339795" y="94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85234</xdr:rowOff>
    </xdr:from>
    <xdr:to>
      <xdr:col>46</xdr:col>
      <xdr:colOff>38100</xdr:colOff>
      <xdr:row>58</xdr:row>
      <xdr:rowOff>15384</xdr:rowOff>
    </xdr:to>
    <xdr:sp macro="" textlink="">
      <xdr:nvSpPr>
        <xdr:cNvPr id="369" name="楕円 368"/>
        <xdr:cNvSpPr/>
      </xdr:nvSpPr>
      <xdr:spPr>
        <a:xfrm>
          <a:off x="8699500" y="985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31911</xdr:rowOff>
    </xdr:from>
    <xdr:ext cx="534377" cy="259045"/>
    <xdr:sp macro="" textlink="">
      <xdr:nvSpPr>
        <xdr:cNvPr id="370" name="テキスト ボックス 369"/>
        <xdr:cNvSpPr txBox="1"/>
      </xdr:nvSpPr>
      <xdr:spPr>
        <a:xfrm>
          <a:off x="8483111" y="96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142925</xdr:rowOff>
    </xdr:from>
    <xdr:to>
      <xdr:col>41</xdr:col>
      <xdr:colOff>101600</xdr:colOff>
      <xdr:row>58</xdr:row>
      <xdr:rowOff>73075</xdr:rowOff>
    </xdr:to>
    <xdr:sp macro="" textlink="">
      <xdr:nvSpPr>
        <xdr:cNvPr id="371" name="楕円 370"/>
        <xdr:cNvSpPr/>
      </xdr:nvSpPr>
      <xdr:spPr>
        <a:xfrm>
          <a:off x="7810500" y="99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64202</xdr:rowOff>
    </xdr:from>
    <xdr:ext cx="534377" cy="259045"/>
    <xdr:sp macro="" textlink="">
      <xdr:nvSpPr>
        <xdr:cNvPr id="372" name="テキスト ボックス 371"/>
        <xdr:cNvSpPr txBox="1"/>
      </xdr:nvSpPr>
      <xdr:spPr>
        <a:xfrm>
          <a:off x="7594111" y="1000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118209</xdr:rowOff>
    </xdr:from>
    <xdr:to>
      <xdr:col>36</xdr:col>
      <xdr:colOff>165100</xdr:colOff>
      <xdr:row>58</xdr:row>
      <xdr:rowOff>48359</xdr:rowOff>
    </xdr:to>
    <xdr:sp macro="" textlink="">
      <xdr:nvSpPr>
        <xdr:cNvPr id="373" name="楕円 372"/>
        <xdr:cNvSpPr/>
      </xdr:nvSpPr>
      <xdr:spPr>
        <a:xfrm>
          <a:off x="6921500" y="989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39486</xdr:rowOff>
    </xdr:from>
    <xdr:ext cx="534377" cy="259045"/>
    <xdr:sp macro="" textlink="">
      <xdr:nvSpPr>
        <xdr:cNvPr id="374" name="テキスト ボックス 373"/>
        <xdr:cNvSpPr txBox="1"/>
      </xdr:nvSpPr>
      <xdr:spPr>
        <a:xfrm>
          <a:off x="6705111" y="998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118630</xdr:rowOff>
    </xdr:from>
    <xdr:to>
      <xdr:col>55</xdr:col>
      <xdr:colOff>0</xdr:colOff>
      <xdr:row>77</xdr:row>
      <xdr:rowOff>24051</xdr:rowOff>
    </xdr:to>
    <xdr:cxnSp macro="">
      <xdr:nvCxnSpPr>
        <xdr:cNvPr id="403" name="直線コネクタ 402"/>
        <xdr:cNvCxnSpPr/>
      </xdr:nvCxnSpPr>
      <xdr:spPr>
        <a:xfrm flipV="1">
          <a:off x="9639300" y="13148830"/>
          <a:ext cx="838200" cy="7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24051</xdr:rowOff>
    </xdr:from>
    <xdr:to>
      <xdr:col>50</xdr:col>
      <xdr:colOff>114300</xdr:colOff>
      <xdr:row>78</xdr:row>
      <xdr:rowOff>125138</xdr:rowOff>
    </xdr:to>
    <xdr:cxnSp macro="">
      <xdr:nvCxnSpPr>
        <xdr:cNvPr id="406" name="直線コネクタ 405"/>
        <xdr:cNvCxnSpPr/>
      </xdr:nvCxnSpPr>
      <xdr:spPr>
        <a:xfrm flipV="1">
          <a:off x="8750300" y="13225701"/>
          <a:ext cx="889000" cy="27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8329</xdr:rowOff>
    </xdr:from>
    <xdr:ext cx="534377" cy="259045"/>
    <xdr:sp macro="" textlink="">
      <xdr:nvSpPr>
        <xdr:cNvPr id="408" name="テキスト ボックス 407"/>
        <xdr:cNvSpPr txBox="1"/>
      </xdr:nvSpPr>
      <xdr:spPr>
        <a:xfrm>
          <a:off x="9372111" y="135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125138</xdr:rowOff>
    </xdr:from>
    <xdr:to>
      <xdr:col>45</xdr:col>
      <xdr:colOff>177800</xdr:colOff>
      <xdr:row>79</xdr:row>
      <xdr:rowOff>3169</xdr:rowOff>
    </xdr:to>
    <xdr:cxnSp macro="">
      <xdr:nvCxnSpPr>
        <xdr:cNvPr id="409" name="直線コネクタ 408"/>
        <xdr:cNvCxnSpPr/>
      </xdr:nvCxnSpPr>
      <xdr:spPr>
        <a:xfrm flipV="1">
          <a:off x="7861300" y="13498238"/>
          <a:ext cx="889000" cy="4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94033</xdr:rowOff>
    </xdr:from>
    <xdr:to>
      <xdr:col>41</xdr:col>
      <xdr:colOff>50800</xdr:colOff>
      <xdr:row>79</xdr:row>
      <xdr:rowOff>3169</xdr:rowOff>
    </xdr:to>
    <xdr:cxnSp macro="">
      <xdr:nvCxnSpPr>
        <xdr:cNvPr id="412" name="直線コネクタ 411"/>
        <xdr:cNvCxnSpPr/>
      </xdr:nvCxnSpPr>
      <xdr:spPr>
        <a:xfrm>
          <a:off x="6972300" y="13467133"/>
          <a:ext cx="889000" cy="8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67830</xdr:rowOff>
    </xdr:from>
    <xdr:to>
      <xdr:col>55</xdr:col>
      <xdr:colOff>50800</xdr:colOff>
      <xdr:row>76</xdr:row>
      <xdr:rowOff>169430</xdr:rowOff>
    </xdr:to>
    <xdr:sp macro="" textlink="">
      <xdr:nvSpPr>
        <xdr:cNvPr id="422" name="楕円 421"/>
        <xdr:cNvSpPr/>
      </xdr:nvSpPr>
      <xdr:spPr>
        <a:xfrm>
          <a:off x="10426700" y="13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90708</xdr:rowOff>
    </xdr:from>
    <xdr:ext cx="599010" cy="259045"/>
    <xdr:sp macro="" textlink="">
      <xdr:nvSpPr>
        <xdr:cNvPr id="423" name="普通建設事業費 （ うち新規整備　）該当値テキスト"/>
        <xdr:cNvSpPr txBox="1"/>
      </xdr:nvSpPr>
      <xdr:spPr>
        <a:xfrm>
          <a:off x="10528300" y="1294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144701</xdr:rowOff>
    </xdr:from>
    <xdr:to>
      <xdr:col>50</xdr:col>
      <xdr:colOff>165100</xdr:colOff>
      <xdr:row>77</xdr:row>
      <xdr:rowOff>74851</xdr:rowOff>
    </xdr:to>
    <xdr:sp macro="" textlink="">
      <xdr:nvSpPr>
        <xdr:cNvPr id="424" name="楕円 423"/>
        <xdr:cNvSpPr/>
      </xdr:nvSpPr>
      <xdr:spPr>
        <a:xfrm>
          <a:off x="9588500" y="1317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91378</xdr:rowOff>
    </xdr:from>
    <xdr:ext cx="534377" cy="259045"/>
    <xdr:sp macro="" textlink="">
      <xdr:nvSpPr>
        <xdr:cNvPr id="425" name="テキスト ボックス 424"/>
        <xdr:cNvSpPr txBox="1"/>
      </xdr:nvSpPr>
      <xdr:spPr>
        <a:xfrm>
          <a:off x="9372111" y="1295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74338</xdr:rowOff>
    </xdr:from>
    <xdr:to>
      <xdr:col>46</xdr:col>
      <xdr:colOff>38100</xdr:colOff>
      <xdr:row>79</xdr:row>
      <xdr:rowOff>4488</xdr:rowOff>
    </xdr:to>
    <xdr:sp macro="" textlink="">
      <xdr:nvSpPr>
        <xdr:cNvPr id="426" name="楕円 425"/>
        <xdr:cNvSpPr/>
      </xdr:nvSpPr>
      <xdr:spPr>
        <a:xfrm>
          <a:off x="8699500" y="1344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167065</xdr:rowOff>
    </xdr:from>
    <xdr:ext cx="534377" cy="259045"/>
    <xdr:sp macro="" textlink="">
      <xdr:nvSpPr>
        <xdr:cNvPr id="427" name="テキスト ボックス 426"/>
        <xdr:cNvSpPr txBox="1"/>
      </xdr:nvSpPr>
      <xdr:spPr>
        <a:xfrm>
          <a:off x="8483111" y="1354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123819</xdr:rowOff>
    </xdr:from>
    <xdr:to>
      <xdr:col>41</xdr:col>
      <xdr:colOff>101600</xdr:colOff>
      <xdr:row>79</xdr:row>
      <xdr:rowOff>53969</xdr:rowOff>
    </xdr:to>
    <xdr:sp macro="" textlink="">
      <xdr:nvSpPr>
        <xdr:cNvPr id="428" name="楕円 427"/>
        <xdr:cNvSpPr/>
      </xdr:nvSpPr>
      <xdr:spPr>
        <a:xfrm>
          <a:off x="7810500" y="134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45096</xdr:rowOff>
    </xdr:from>
    <xdr:ext cx="534377" cy="259045"/>
    <xdr:sp macro="" textlink="">
      <xdr:nvSpPr>
        <xdr:cNvPr id="429" name="テキスト ボックス 428"/>
        <xdr:cNvSpPr txBox="1"/>
      </xdr:nvSpPr>
      <xdr:spPr>
        <a:xfrm>
          <a:off x="7594111" y="1358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43233</xdr:rowOff>
    </xdr:from>
    <xdr:to>
      <xdr:col>36</xdr:col>
      <xdr:colOff>165100</xdr:colOff>
      <xdr:row>78</xdr:row>
      <xdr:rowOff>144833</xdr:rowOff>
    </xdr:to>
    <xdr:sp macro="" textlink="">
      <xdr:nvSpPr>
        <xdr:cNvPr id="430" name="楕円 429"/>
        <xdr:cNvSpPr/>
      </xdr:nvSpPr>
      <xdr:spPr>
        <a:xfrm>
          <a:off x="6921500" y="134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135960</xdr:rowOff>
    </xdr:from>
    <xdr:ext cx="534377" cy="259045"/>
    <xdr:sp macro="" textlink="">
      <xdr:nvSpPr>
        <xdr:cNvPr id="431" name="テキスト ボックス 430"/>
        <xdr:cNvSpPr txBox="1"/>
      </xdr:nvSpPr>
      <xdr:spPr>
        <a:xfrm>
          <a:off x="6705111" y="135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52570</xdr:rowOff>
    </xdr:from>
    <xdr:to>
      <xdr:col>55</xdr:col>
      <xdr:colOff>0</xdr:colOff>
      <xdr:row>98</xdr:row>
      <xdr:rowOff>95830</xdr:rowOff>
    </xdr:to>
    <xdr:cxnSp macro="">
      <xdr:nvCxnSpPr>
        <xdr:cNvPr id="462" name="直線コネクタ 461"/>
        <xdr:cNvCxnSpPr/>
      </xdr:nvCxnSpPr>
      <xdr:spPr>
        <a:xfrm>
          <a:off x="9639300" y="16854670"/>
          <a:ext cx="838200" cy="4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25127</xdr:rowOff>
    </xdr:from>
    <xdr:to>
      <xdr:col>50</xdr:col>
      <xdr:colOff>114300</xdr:colOff>
      <xdr:row>98</xdr:row>
      <xdr:rowOff>52570</xdr:rowOff>
    </xdr:to>
    <xdr:cxnSp macro="">
      <xdr:nvCxnSpPr>
        <xdr:cNvPr id="465" name="直線コネクタ 464"/>
        <xdr:cNvCxnSpPr/>
      </xdr:nvCxnSpPr>
      <xdr:spPr>
        <a:xfrm>
          <a:off x="8750300" y="16655777"/>
          <a:ext cx="889000" cy="19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25127</xdr:rowOff>
    </xdr:from>
    <xdr:to>
      <xdr:col>45</xdr:col>
      <xdr:colOff>177800</xdr:colOff>
      <xdr:row>98</xdr:row>
      <xdr:rowOff>36427</xdr:rowOff>
    </xdr:to>
    <xdr:cxnSp macro="">
      <xdr:nvCxnSpPr>
        <xdr:cNvPr id="468" name="直線コネクタ 467"/>
        <xdr:cNvCxnSpPr/>
      </xdr:nvCxnSpPr>
      <xdr:spPr>
        <a:xfrm flipV="1">
          <a:off x="7861300" y="16655777"/>
          <a:ext cx="889000" cy="18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36427</xdr:rowOff>
    </xdr:from>
    <xdr:to>
      <xdr:col>41</xdr:col>
      <xdr:colOff>50800</xdr:colOff>
      <xdr:row>98</xdr:row>
      <xdr:rowOff>126408</xdr:rowOff>
    </xdr:to>
    <xdr:cxnSp macro="">
      <xdr:nvCxnSpPr>
        <xdr:cNvPr id="471" name="直線コネクタ 470"/>
        <xdr:cNvCxnSpPr/>
      </xdr:nvCxnSpPr>
      <xdr:spPr>
        <a:xfrm flipV="1">
          <a:off x="6972300" y="16838527"/>
          <a:ext cx="889000" cy="8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45030</xdr:rowOff>
    </xdr:from>
    <xdr:to>
      <xdr:col>55</xdr:col>
      <xdr:colOff>50800</xdr:colOff>
      <xdr:row>98</xdr:row>
      <xdr:rowOff>146630</xdr:rowOff>
    </xdr:to>
    <xdr:sp macro="" textlink="">
      <xdr:nvSpPr>
        <xdr:cNvPr id="481" name="楕円 480"/>
        <xdr:cNvSpPr/>
      </xdr:nvSpPr>
      <xdr:spPr>
        <a:xfrm>
          <a:off x="10426700" y="168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23457</xdr:rowOff>
    </xdr:from>
    <xdr:ext cx="534377" cy="259045"/>
    <xdr:sp macro="" textlink="">
      <xdr:nvSpPr>
        <xdr:cNvPr id="482" name="普通建設事業費 （ うち更新整備　）該当値テキスト"/>
        <xdr:cNvSpPr txBox="1"/>
      </xdr:nvSpPr>
      <xdr:spPr>
        <a:xfrm>
          <a:off x="10528300" y="168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1770</xdr:rowOff>
    </xdr:from>
    <xdr:to>
      <xdr:col>50</xdr:col>
      <xdr:colOff>165100</xdr:colOff>
      <xdr:row>98</xdr:row>
      <xdr:rowOff>103370</xdr:rowOff>
    </xdr:to>
    <xdr:sp macro="" textlink="">
      <xdr:nvSpPr>
        <xdr:cNvPr id="483" name="楕円 482"/>
        <xdr:cNvSpPr/>
      </xdr:nvSpPr>
      <xdr:spPr>
        <a:xfrm>
          <a:off x="9588500" y="1680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94497</xdr:rowOff>
    </xdr:from>
    <xdr:ext cx="534377" cy="259045"/>
    <xdr:sp macro="" textlink="">
      <xdr:nvSpPr>
        <xdr:cNvPr id="484" name="テキスト ボックス 483"/>
        <xdr:cNvSpPr txBox="1"/>
      </xdr:nvSpPr>
      <xdr:spPr>
        <a:xfrm>
          <a:off x="9372111" y="1689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145777</xdr:rowOff>
    </xdr:from>
    <xdr:to>
      <xdr:col>46</xdr:col>
      <xdr:colOff>38100</xdr:colOff>
      <xdr:row>97</xdr:row>
      <xdr:rowOff>75927</xdr:rowOff>
    </xdr:to>
    <xdr:sp macro="" textlink="">
      <xdr:nvSpPr>
        <xdr:cNvPr id="485" name="楕円 484"/>
        <xdr:cNvSpPr/>
      </xdr:nvSpPr>
      <xdr:spPr>
        <a:xfrm>
          <a:off x="8699500" y="1660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92454</xdr:rowOff>
    </xdr:from>
    <xdr:ext cx="534377" cy="259045"/>
    <xdr:sp macro="" textlink="">
      <xdr:nvSpPr>
        <xdr:cNvPr id="486" name="テキスト ボックス 485"/>
        <xdr:cNvSpPr txBox="1"/>
      </xdr:nvSpPr>
      <xdr:spPr>
        <a:xfrm>
          <a:off x="8483111" y="1638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157077</xdr:rowOff>
    </xdr:from>
    <xdr:to>
      <xdr:col>41</xdr:col>
      <xdr:colOff>101600</xdr:colOff>
      <xdr:row>98</xdr:row>
      <xdr:rowOff>87227</xdr:rowOff>
    </xdr:to>
    <xdr:sp macro="" textlink="">
      <xdr:nvSpPr>
        <xdr:cNvPr id="487" name="楕円 486"/>
        <xdr:cNvSpPr/>
      </xdr:nvSpPr>
      <xdr:spPr>
        <a:xfrm>
          <a:off x="7810500" y="1678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78354</xdr:rowOff>
    </xdr:from>
    <xdr:ext cx="534377" cy="259045"/>
    <xdr:sp macro="" textlink="">
      <xdr:nvSpPr>
        <xdr:cNvPr id="488" name="テキスト ボックス 487"/>
        <xdr:cNvSpPr txBox="1"/>
      </xdr:nvSpPr>
      <xdr:spPr>
        <a:xfrm>
          <a:off x="7594111" y="1688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75608</xdr:rowOff>
    </xdr:from>
    <xdr:to>
      <xdr:col>36</xdr:col>
      <xdr:colOff>165100</xdr:colOff>
      <xdr:row>99</xdr:row>
      <xdr:rowOff>5758</xdr:rowOff>
    </xdr:to>
    <xdr:sp macro="" textlink="">
      <xdr:nvSpPr>
        <xdr:cNvPr id="489" name="楕円 488"/>
        <xdr:cNvSpPr/>
      </xdr:nvSpPr>
      <xdr:spPr>
        <a:xfrm>
          <a:off x="6921500" y="1687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168335</xdr:rowOff>
    </xdr:from>
    <xdr:ext cx="534377" cy="259045"/>
    <xdr:sp macro="" textlink="">
      <xdr:nvSpPr>
        <xdr:cNvPr id="490" name="テキスト ボックス 489"/>
        <xdr:cNvSpPr txBox="1"/>
      </xdr:nvSpPr>
      <xdr:spPr>
        <a:xfrm>
          <a:off x="6705111" y="1697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1232</xdr:rowOff>
    </xdr:from>
    <xdr:to>
      <xdr:col>85</xdr:col>
      <xdr:colOff>127000</xdr:colOff>
      <xdr:row>39</xdr:row>
      <xdr:rowOff>23965</xdr:rowOff>
    </xdr:to>
    <xdr:cxnSp macro="">
      <xdr:nvCxnSpPr>
        <xdr:cNvPr id="519" name="直線コネクタ 518"/>
        <xdr:cNvCxnSpPr/>
      </xdr:nvCxnSpPr>
      <xdr:spPr>
        <a:xfrm>
          <a:off x="15481300" y="6687782"/>
          <a:ext cx="8382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1232</xdr:rowOff>
    </xdr:from>
    <xdr:to>
      <xdr:col>81</xdr:col>
      <xdr:colOff>50800</xdr:colOff>
      <xdr:row>39</xdr:row>
      <xdr:rowOff>35306</xdr:rowOff>
    </xdr:to>
    <xdr:cxnSp macro="">
      <xdr:nvCxnSpPr>
        <xdr:cNvPr id="522" name="直線コネクタ 521"/>
        <xdr:cNvCxnSpPr/>
      </xdr:nvCxnSpPr>
      <xdr:spPr>
        <a:xfrm flipV="1">
          <a:off x="14592300" y="6687782"/>
          <a:ext cx="889000" cy="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35306</xdr:rowOff>
    </xdr:from>
    <xdr:to>
      <xdr:col>76</xdr:col>
      <xdr:colOff>114300</xdr:colOff>
      <xdr:row>39</xdr:row>
      <xdr:rowOff>42900</xdr:rowOff>
    </xdr:to>
    <xdr:cxnSp macro="">
      <xdr:nvCxnSpPr>
        <xdr:cNvPr id="525" name="直線コネクタ 524"/>
        <xdr:cNvCxnSpPr/>
      </xdr:nvCxnSpPr>
      <xdr:spPr>
        <a:xfrm flipV="1">
          <a:off x="13703300" y="6721856"/>
          <a:ext cx="88900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42900</xdr:rowOff>
    </xdr:from>
    <xdr:to>
      <xdr:col>71</xdr:col>
      <xdr:colOff>177800</xdr:colOff>
      <xdr:row>39</xdr:row>
      <xdr:rowOff>43841</xdr:rowOff>
    </xdr:to>
    <xdr:cxnSp macro="">
      <xdr:nvCxnSpPr>
        <xdr:cNvPr id="528" name="直線コネクタ 527"/>
        <xdr:cNvCxnSpPr/>
      </xdr:nvCxnSpPr>
      <xdr:spPr>
        <a:xfrm flipV="1">
          <a:off x="12814300" y="6729450"/>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144615</xdr:rowOff>
    </xdr:from>
    <xdr:to>
      <xdr:col>85</xdr:col>
      <xdr:colOff>177800</xdr:colOff>
      <xdr:row>39</xdr:row>
      <xdr:rowOff>74765</xdr:rowOff>
    </xdr:to>
    <xdr:sp macro="" textlink="">
      <xdr:nvSpPr>
        <xdr:cNvPr id="538" name="楕円 537"/>
        <xdr:cNvSpPr/>
      </xdr:nvSpPr>
      <xdr:spPr>
        <a:xfrm>
          <a:off x="16268700" y="66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469744" cy="259045"/>
    <xdr:sp macro="" textlink="">
      <xdr:nvSpPr>
        <xdr:cNvPr id="539" name="災害復旧事業費該当値テキスト"/>
        <xdr:cNvSpPr txBox="1"/>
      </xdr:nvSpPr>
      <xdr:spPr>
        <a:xfrm>
          <a:off x="16370300"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121882</xdr:rowOff>
    </xdr:from>
    <xdr:to>
      <xdr:col>81</xdr:col>
      <xdr:colOff>101600</xdr:colOff>
      <xdr:row>39</xdr:row>
      <xdr:rowOff>52032</xdr:rowOff>
    </xdr:to>
    <xdr:sp macro="" textlink="">
      <xdr:nvSpPr>
        <xdr:cNvPr id="540" name="楕円 539"/>
        <xdr:cNvSpPr/>
      </xdr:nvSpPr>
      <xdr:spPr>
        <a:xfrm>
          <a:off x="15430500" y="663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43159</xdr:rowOff>
    </xdr:from>
    <xdr:ext cx="469744" cy="259045"/>
    <xdr:sp macro="" textlink="">
      <xdr:nvSpPr>
        <xdr:cNvPr id="541" name="テキスト ボックス 540"/>
        <xdr:cNvSpPr txBox="1"/>
      </xdr:nvSpPr>
      <xdr:spPr>
        <a:xfrm>
          <a:off x="15246428" y="672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155956</xdr:rowOff>
    </xdr:from>
    <xdr:to>
      <xdr:col>76</xdr:col>
      <xdr:colOff>165100</xdr:colOff>
      <xdr:row>39</xdr:row>
      <xdr:rowOff>86106</xdr:rowOff>
    </xdr:to>
    <xdr:sp macro="" textlink="">
      <xdr:nvSpPr>
        <xdr:cNvPr id="542" name="楕円 541"/>
        <xdr:cNvSpPr/>
      </xdr:nvSpPr>
      <xdr:spPr>
        <a:xfrm>
          <a:off x="14541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77233</xdr:rowOff>
    </xdr:from>
    <xdr:ext cx="378565" cy="259045"/>
    <xdr:sp macro="" textlink="">
      <xdr:nvSpPr>
        <xdr:cNvPr id="543" name="テキスト ボックス 542"/>
        <xdr:cNvSpPr txBox="1"/>
      </xdr:nvSpPr>
      <xdr:spPr>
        <a:xfrm>
          <a:off x="14403017" y="676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163550</xdr:rowOff>
    </xdr:from>
    <xdr:to>
      <xdr:col>72</xdr:col>
      <xdr:colOff>38100</xdr:colOff>
      <xdr:row>39</xdr:row>
      <xdr:rowOff>93700</xdr:rowOff>
    </xdr:to>
    <xdr:sp macro="" textlink="">
      <xdr:nvSpPr>
        <xdr:cNvPr id="544" name="楕円 543"/>
        <xdr:cNvSpPr/>
      </xdr:nvSpPr>
      <xdr:spPr>
        <a:xfrm>
          <a:off x="13652500" y="66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84827</xdr:rowOff>
    </xdr:from>
    <xdr:ext cx="378565" cy="259045"/>
    <xdr:sp macro="" textlink="">
      <xdr:nvSpPr>
        <xdr:cNvPr id="545" name="テキスト ボックス 544"/>
        <xdr:cNvSpPr txBox="1"/>
      </xdr:nvSpPr>
      <xdr:spPr>
        <a:xfrm>
          <a:off x="13514017" y="6771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164491</xdr:rowOff>
    </xdr:from>
    <xdr:to>
      <xdr:col>67</xdr:col>
      <xdr:colOff>101600</xdr:colOff>
      <xdr:row>39</xdr:row>
      <xdr:rowOff>94641</xdr:rowOff>
    </xdr:to>
    <xdr:sp macro="" textlink="">
      <xdr:nvSpPr>
        <xdr:cNvPr id="546" name="楕円 545"/>
        <xdr:cNvSpPr/>
      </xdr:nvSpPr>
      <xdr:spPr>
        <a:xfrm>
          <a:off x="12763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85768</xdr:rowOff>
    </xdr:from>
    <xdr:ext cx="313932" cy="259045"/>
    <xdr:sp macro="" textlink="">
      <xdr:nvSpPr>
        <xdr:cNvPr id="547" name="テキスト ボックス 546"/>
        <xdr:cNvSpPr txBox="1"/>
      </xdr:nvSpPr>
      <xdr:spPr>
        <a:xfrm>
          <a:off x="12657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143484</xdr:rowOff>
    </xdr:from>
    <xdr:to>
      <xdr:col>85</xdr:col>
      <xdr:colOff>127000</xdr:colOff>
      <xdr:row>75</xdr:row>
      <xdr:rowOff>165799</xdr:rowOff>
    </xdr:to>
    <xdr:cxnSp macro="">
      <xdr:nvCxnSpPr>
        <xdr:cNvPr id="625" name="直線コネクタ 624"/>
        <xdr:cNvCxnSpPr/>
      </xdr:nvCxnSpPr>
      <xdr:spPr>
        <a:xfrm flipV="1">
          <a:off x="15481300" y="13002234"/>
          <a:ext cx="8382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165799</xdr:rowOff>
    </xdr:from>
    <xdr:to>
      <xdr:col>81</xdr:col>
      <xdr:colOff>50800</xdr:colOff>
      <xdr:row>76</xdr:row>
      <xdr:rowOff>7049</xdr:rowOff>
    </xdr:to>
    <xdr:cxnSp macro="">
      <xdr:nvCxnSpPr>
        <xdr:cNvPr id="628" name="直線コネクタ 627"/>
        <xdr:cNvCxnSpPr/>
      </xdr:nvCxnSpPr>
      <xdr:spPr>
        <a:xfrm flipV="1">
          <a:off x="14592300" y="1302454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7049</xdr:rowOff>
    </xdr:from>
    <xdr:to>
      <xdr:col>76</xdr:col>
      <xdr:colOff>114300</xdr:colOff>
      <xdr:row>76</xdr:row>
      <xdr:rowOff>20104</xdr:rowOff>
    </xdr:to>
    <xdr:cxnSp macro="">
      <xdr:nvCxnSpPr>
        <xdr:cNvPr id="631" name="直線コネクタ 630"/>
        <xdr:cNvCxnSpPr/>
      </xdr:nvCxnSpPr>
      <xdr:spPr>
        <a:xfrm flipV="1">
          <a:off x="13703300" y="13037249"/>
          <a:ext cx="8890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20104</xdr:rowOff>
    </xdr:from>
    <xdr:to>
      <xdr:col>71</xdr:col>
      <xdr:colOff>177800</xdr:colOff>
      <xdr:row>76</xdr:row>
      <xdr:rowOff>22010</xdr:rowOff>
    </xdr:to>
    <xdr:cxnSp macro="">
      <xdr:nvCxnSpPr>
        <xdr:cNvPr id="634" name="直線コネクタ 633"/>
        <xdr:cNvCxnSpPr/>
      </xdr:nvCxnSpPr>
      <xdr:spPr>
        <a:xfrm flipV="1">
          <a:off x="12814300" y="1305030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92684</xdr:rowOff>
    </xdr:from>
    <xdr:to>
      <xdr:col>85</xdr:col>
      <xdr:colOff>177800</xdr:colOff>
      <xdr:row>76</xdr:row>
      <xdr:rowOff>22834</xdr:rowOff>
    </xdr:to>
    <xdr:sp macro="" textlink="">
      <xdr:nvSpPr>
        <xdr:cNvPr id="644" name="楕円 643"/>
        <xdr:cNvSpPr/>
      </xdr:nvSpPr>
      <xdr:spPr>
        <a:xfrm>
          <a:off x="16268700" y="129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71111</xdr:rowOff>
    </xdr:from>
    <xdr:ext cx="534377" cy="259045"/>
    <xdr:sp macro="" textlink="">
      <xdr:nvSpPr>
        <xdr:cNvPr id="645" name="公債費該当値テキスト"/>
        <xdr:cNvSpPr txBox="1"/>
      </xdr:nvSpPr>
      <xdr:spPr>
        <a:xfrm>
          <a:off x="16370300" y="1292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114998</xdr:rowOff>
    </xdr:from>
    <xdr:to>
      <xdr:col>81</xdr:col>
      <xdr:colOff>101600</xdr:colOff>
      <xdr:row>76</xdr:row>
      <xdr:rowOff>45148</xdr:rowOff>
    </xdr:to>
    <xdr:sp macro="" textlink="">
      <xdr:nvSpPr>
        <xdr:cNvPr id="646" name="楕円 645"/>
        <xdr:cNvSpPr/>
      </xdr:nvSpPr>
      <xdr:spPr>
        <a:xfrm>
          <a:off x="15430500" y="129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36276</xdr:rowOff>
    </xdr:from>
    <xdr:ext cx="534377" cy="259045"/>
    <xdr:sp macro="" textlink="">
      <xdr:nvSpPr>
        <xdr:cNvPr id="647" name="テキスト ボックス 646"/>
        <xdr:cNvSpPr txBox="1"/>
      </xdr:nvSpPr>
      <xdr:spPr>
        <a:xfrm>
          <a:off x="15214111" y="1306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127698</xdr:rowOff>
    </xdr:from>
    <xdr:to>
      <xdr:col>76</xdr:col>
      <xdr:colOff>165100</xdr:colOff>
      <xdr:row>76</xdr:row>
      <xdr:rowOff>57848</xdr:rowOff>
    </xdr:to>
    <xdr:sp macro="" textlink="">
      <xdr:nvSpPr>
        <xdr:cNvPr id="648" name="楕円 647"/>
        <xdr:cNvSpPr/>
      </xdr:nvSpPr>
      <xdr:spPr>
        <a:xfrm>
          <a:off x="14541500" y="129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48976</xdr:rowOff>
    </xdr:from>
    <xdr:ext cx="534377" cy="259045"/>
    <xdr:sp macro="" textlink="">
      <xdr:nvSpPr>
        <xdr:cNvPr id="649" name="テキスト ボックス 648"/>
        <xdr:cNvSpPr txBox="1"/>
      </xdr:nvSpPr>
      <xdr:spPr>
        <a:xfrm>
          <a:off x="14325111" y="1307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140754</xdr:rowOff>
    </xdr:from>
    <xdr:to>
      <xdr:col>72</xdr:col>
      <xdr:colOff>38100</xdr:colOff>
      <xdr:row>76</xdr:row>
      <xdr:rowOff>70904</xdr:rowOff>
    </xdr:to>
    <xdr:sp macro="" textlink="">
      <xdr:nvSpPr>
        <xdr:cNvPr id="650" name="楕円 649"/>
        <xdr:cNvSpPr/>
      </xdr:nvSpPr>
      <xdr:spPr>
        <a:xfrm>
          <a:off x="13652500" y="129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62031</xdr:rowOff>
    </xdr:from>
    <xdr:ext cx="534377" cy="259045"/>
    <xdr:sp macro="" textlink="">
      <xdr:nvSpPr>
        <xdr:cNvPr id="651" name="テキスト ボックス 650"/>
        <xdr:cNvSpPr txBox="1"/>
      </xdr:nvSpPr>
      <xdr:spPr>
        <a:xfrm>
          <a:off x="13436111" y="1309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142659</xdr:rowOff>
    </xdr:from>
    <xdr:to>
      <xdr:col>67</xdr:col>
      <xdr:colOff>101600</xdr:colOff>
      <xdr:row>76</xdr:row>
      <xdr:rowOff>72808</xdr:rowOff>
    </xdr:to>
    <xdr:sp macro="" textlink="">
      <xdr:nvSpPr>
        <xdr:cNvPr id="652" name="楕円 651"/>
        <xdr:cNvSpPr/>
      </xdr:nvSpPr>
      <xdr:spPr>
        <a:xfrm>
          <a:off x="12763500" y="13001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63937</xdr:rowOff>
    </xdr:from>
    <xdr:ext cx="534377" cy="259045"/>
    <xdr:sp macro="" textlink="">
      <xdr:nvSpPr>
        <xdr:cNvPr id="653" name="テキスト ボックス 652"/>
        <xdr:cNvSpPr txBox="1"/>
      </xdr:nvSpPr>
      <xdr:spPr>
        <a:xfrm>
          <a:off x="12547111" y="1309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116177</xdr:rowOff>
    </xdr:from>
    <xdr:to>
      <xdr:col>85</xdr:col>
      <xdr:colOff>127000</xdr:colOff>
      <xdr:row>98</xdr:row>
      <xdr:rowOff>125975</xdr:rowOff>
    </xdr:to>
    <xdr:cxnSp macro="">
      <xdr:nvCxnSpPr>
        <xdr:cNvPr id="680" name="直線コネクタ 679"/>
        <xdr:cNvCxnSpPr/>
      </xdr:nvCxnSpPr>
      <xdr:spPr>
        <a:xfrm>
          <a:off x="15481300" y="1691827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97313</xdr:rowOff>
    </xdr:from>
    <xdr:to>
      <xdr:col>81</xdr:col>
      <xdr:colOff>50800</xdr:colOff>
      <xdr:row>98</xdr:row>
      <xdr:rowOff>116177</xdr:rowOff>
    </xdr:to>
    <xdr:cxnSp macro="">
      <xdr:nvCxnSpPr>
        <xdr:cNvPr id="683" name="直線コネクタ 682"/>
        <xdr:cNvCxnSpPr/>
      </xdr:nvCxnSpPr>
      <xdr:spPr>
        <a:xfrm>
          <a:off x="14592300" y="16899413"/>
          <a:ext cx="889000" cy="1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97313</xdr:rowOff>
    </xdr:from>
    <xdr:to>
      <xdr:col>76</xdr:col>
      <xdr:colOff>114300</xdr:colOff>
      <xdr:row>98</xdr:row>
      <xdr:rowOff>98941</xdr:rowOff>
    </xdr:to>
    <xdr:cxnSp macro="">
      <xdr:nvCxnSpPr>
        <xdr:cNvPr id="686" name="直線コネクタ 685"/>
        <xdr:cNvCxnSpPr/>
      </xdr:nvCxnSpPr>
      <xdr:spPr>
        <a:xfrm flipV="1">
          <a:off x="13703300" y="16899413"/>
          <a:ext cx="8890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94790</xdr:rowOff>
    </xdr:from>
    <xdr:to>
      <xdr:col>71</xdr:col>
      <xdr:colOff>177800</xdr:colOff>
      <xdr:row>98</xdr:row>
      <xdr:rowOff>98941</xdr:rowOff>
    </xdr:to>
    <xdr:cxnSp macro="">
      <xdr:nvCxnSpPr>
        <xdr:cNvPr id="689" name="直線コネクタ 688"/>
        <xdr:cNvCxnSpPr/>
      </xdr:nvCxnSpPr>
      <xdr:spPr>
        <a:xfrm>
          <a:off x="12814300" y="16896890"/>
          <a:ext cx="8890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75175</xdr:rowOff>
    </xdr:from>
    <xdr:to>
      <xdr:col>85</xdr:col>
      <xdr:colOff>177800</xdr:colOff>
      <xdr:row>99</xdr:row>
      <xdr:rowOff>5325</xdr:rowOff>
    </xdr:to>
    <xdr:sp macro="" textlink="">
      <xdr:nvSpPr>
        <xdr:cNvPr id="699" name="楕円 698"/>
        <xdr:cNvSpPr/>
      </xdr:nvSpPr>
      <xdr:spPr>
        <a:xfrm>
          <a:off x="16268700" y="1687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469744" cy="259045"/>
    <xdr:sp macro="" textlink="">
      <xdr:nvSpPr>
        <xdr:cNvPr id="700" name="積立金該当値テキスト"/>
        <xdr:cNvSpPr txBox="1"/>
      </xdr:nvSpPr>
      <xdr:spPr>
        <a:xfrm>
          <a:off x="16370300" y="1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65377</xdr:rowOff>
    </xdr:from>
    <xdr:to>
      <xdr:col>81</xdr:col>
      <xdr:colOff>101600</xdr:colOff>
      <xdr:row>98</xdr:row>
      <xdr:rowOff>166977</xdr:rowOff>
    </xdr:to>
    <xdr:sp macro="" textlink="">
      <xdr:nvSpPr>
        <xdr:cNvPr id="701" name="楕円 700"/>
        <xdr:cNvSpPr/>
      </xdr:nvSpPr>
      <xdr:spPr>
        <a:xfrm>
          <a:off x="15430500" y="168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158104</xdr:rowOff>
    </xdr:from>
    <xdr:ext cx="469744" cy="259045"/>
    <xdr:sp macro="" textlink="">
      <xdr:nvSpPr>
        <xdr:cNvPr id="702" name="テキスト ボックス 701"/>
        <xdr:cNvSpPr txBox="1"/>
      </xdr:nvSpPr>
      <xdr:spPr>
        <a:xfrm>
          <a:off x="15246428" y="169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46513</xdr:rowOff>
    </xdr:from>
    <xdr:to>
      <xdr:col>76</xdr:col>
      <xdr:colOff>165100</xdr:colOff>
      <xdr:row>98</xdr:row>
      <xdr:rowOff>148113</xdr:rowOff>
    </xdr:to>
    <xdr:sp macro="" textlink="">
      <xdr:nvSpPr>
        <xdr:cNvPr id="703" name="楕円 702"/>
        <xdr:cNvSpPr/>
      </xdr:nvSpPr>
      <xdr:spPr>
        <a:xfrm>
          <a:off x="14541500" y="168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139240</xdr:rowOff>
    </xdr:from>
    <xdr:ext cx="469744" cy="259045"/>
    <xdr:sp macro="" textlink="">
      <xdr:nvSpPr>
        <xdr:cNvPr id="704" name="テキスト ボックス 703"/>
        <xdr:cNvSpPr txBox="1"/>
      </xdr:nvSpPr>
      <xdr:spPr>
        <a:xfrm>
          <a:off x="14357428" y="1694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48141</xdr:rowOff>
    </xdr:from>
    <xdr:to>
      <xdr:col>72</xdr:col>
      <xdr:colOff>38100</xdr:colOff>
      <xdr:row>98</xdr:row>
      <xdr:rowOff>149741</xdr:rowOff>
    </xdr:to>
    <xdr:sp macro="" textlink="">
      <xdr:nvSpPr>
        <xdr:cNvPr id="705" name="楕円 704"/>
        <xdr:cNvSpPr/>
      </xdr:nvSpPr>
      <xdr:spPr>
        <a:xfrm>
          <a:off x="13652500" y="168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140868</xdr:rowOff>
    </xdr:from>
    <xdr:ext cx="469744" cy="259045"/>
    <xdr:sp macro="" textlink="">
      <xdr:nvSpPr>
        <xdr:cNvPr id="706" name="テキスト ボックス 705"/>
        <xdr:cNvSpPr txBox="1"/>
      </xdr:nvSpPr>
      <xdr:spPr>
        <a:xfrm>
          <a:off x="13468428" y="1694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43990</xdr:rowOff>
    </xdr:from>
    <xdr:to>
      <xdr:col>67</xdr:col>
      <xdr:colOff>101600</xdr:colOff>
      <xdr:row>98</xdr:row>
      <xdr:rowOff>145590</xdr:rowOff>
    </xdr:to>
    <xdr:sp macro="" textlink="">
      <xdr:nvSpPr>
        <xdr:cNvPr id="707" name="楕円 706"/>
        <xdr:cNvSpPr/>
      </xdr:nvSpPr>
      <xdr:spPr>
        <a:xfrm>
          <a:off x="12763500" y="168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136717</xdr:rowOff>
    </xdr:from>
    <xdr:ext cx="469744" cy="259045"/>
    <xdr:sp macro="" textlink="">
      <xdr:nvSpPr>
        <xdr:cNvPr id="708" name="テキスト ボックス 707"/>
        <xdr:cNvSpPr txBox="1"/>
      </xdr:nvSpPr>
      <xdr:spPr>
        <a:xfrm>
          <a:off x="12579428" y="169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72785</xdr:rowOff>
    </xdr:from>
    <xdr:to>
      <xdr:col>116</xdr:col>
      <xdr:colOff>63500</xdr:colOff>
      <xdr:row>39</xdr:row>
      <xdr:rowOff>75529</xdr:rowOff>
    </xdr:to>
    <xdr:cxnSp macro="">
      <xdr:nvCxnSpPr>
        <xdr:cNvPr id="739" name="直線コネクタ 738"/>
        <xdr:cNvCxnSpPr/>
      </xdr:nvCxnSpPr>
      <xdr:spPr>
        <a:xfrm flipV="1">
          <a:off x="21323300" y="6759335"/>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75529</xdr:rowOff>
    </xdr:from>
    <xdr:to>
      <xdr:col>111</xdr:col>
      <xdr:colOff>177800</xdr:colOff>
      <xdr:row>39</xdr:row>
      <xdr:rowOff>77880</xdr:rowOff>
    </xdr:to>
    <xdr:cxnSp macro="">
      <xdr:nvCxnSpPr>
        <xdr:cNvPr id="742" name="直線コネクタ 741"/>
        <xdr:cNvCxnSpPr/>
      </xdr:nvCxnSpPr>
      <xdr:spPr>
        <a:xfrm flipV="1">
          <a:off x="20434300" y="6762079"/>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77880</xdr:rowOff>
    </xdr:from>
    <xdr:to>
      <xdr:col>107</xdr:col>
      <xdr:colOff>50800</xdr:colOff>
      <xdr:row>39</xdr:row>
      <xdr:rowOff>80884</xdr:rowOff>
    </xdr:to>
    <xdr:cxnSp macro="">
      <xdr:nvCxnSpPr>
        <xdr:cNvPr id="745" name="直線コネクタ 744"/>
        <xdr:cNvCxnSpPr/>
      </xdr:nvCxnSpPr>
      <xdr:spPr>
        <a:xfrm flipV="1">
          <a:off x="19545300" y="6764430"/>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80884</xdr:rowOff>
    </xdr:from>
    <xdr:to>
      <xdr:col>102</xdr:col>
      <xdr:colOff>114300</xdr:colOff>
      <xdr:row>39</xdr:row>
      <xdr:rowOff>83301</xdr:rowOff>
    </xdr:to>
    <xdr:cxnSp macro="">
      <xdr:nvCxnSpPr>
        <xdr:cNvPr id="748" name="直線コネクタ 747"/>
        <xdr:cNvCxnSpPr/>
      </xdr:nvCxnSpPr>
      <xdr:spPr>
        <a:xfrm flipV="1">
          <a:off x="18656300" y="6767434"/>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21985</xdr:rowOff>
    </xdr:from>
    <xdr:to>
      <xdr:col>116</xdr:col>
      <xdr:colOff>114300</xdr:colOff>
      <xdr:row>39</xdr:row>
      <xdr:rowOff>123585</xdr:rowOff>
    </xdr:to>
    <xdr:sp macro="" textlink="">
      <xdr:nvSpPr>
        <xdr:cNvPr id="758" name="楕円 757"/>
        <xdr:cNvSpPr/>
      </xdr:nvSpPr>
      <xdr:spPr>
        <a:xfrm>
          <a:off x="22110700" y="670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108362</xdr:rowOff>
    </xdr:from>
    <xdr:ext cx="378565" cy="259045"/>
    <xdr:sp macro="" textlink="">
      <xdr:nvSpPr>
        <xdr:cNvPr id="759" name="投資及び出資金該当値テキスト"/>
        <xdr:cNvSpPr txBox="1"/>
      </xdr:nvSpPr>
      <xdr:spPr>
        <a:xfrm>
          <a:off x="22212300" y="6623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24729</xdr:rowOff>
    </xdr:from>
    <xdr:to>
      <xdr:col>112</xdr:col>
      <xdr:colOff>38100</xdr:colOff>
      <xdr:row>39</xdr:row>
      <xdr:rowOff>126329</xdr:rowOff>
    </xdr:to>
    <xdr:sp macro="" textlink="">
      <xdr:nvSpPr>
        <xdr:cNvPr id="760" name="楕円 759"/>
        <xdr:cNvSpPr/>
      </xdr:nvSpPr>
      <xdr:spPr>
        <a:xfrm>
          <a:off x="21272500" y="671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117456</xdr:rowOff>
    </xdr:from>
    <xdr:ext cx="378565" cy="259045"/>
    <xdr:sp macro="" textlink="">
      <xdr:nvSpPr>
        <xdr:cNvPr id="761" name="テキスト ボックス 760"/>
        <xdr:cNvSpPr txBox="1"/>
      </xdr:nvSpPr>
      <xdr:spPr>
        <a:xfrm>
          <a:off x="21134017" y="6804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27080</xdr:rowOff>
    </xdr:from>
    <xdr:to>
      <xdr:col>107</xdr:col>
      <xdr:colOff>101600</xdr:colOff>
      <xdr:row>39</xdr:row>
      <xdr:rowOff>128680</xdr:rowOff>
    </xdr:to>
    <xdr:sp macro="" textlink="">
      <xdr:nvSpPr>
        <xdr:cNvPr id="762" name="楕円 761"/>
        <xdr:cNvSpPr/>
      </xdr:nvSpPr>
      <xdr:spPr>
        <a:xfrm>
          <a:off x="20383500" y="671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119807</xdr:rowOff>
    </xdr:from>
    <xdr:ext cx="378565" cy="259045"/>
    <xdr:sp macro="" textlink="">
      <xdr:nvSpPr>
        <xdr:cNvPr id="763" name="テキスト ボックス 762"/>
        <xdr:cNvSpPr txBox="1"/>
      </xdr:nvSpPr>
      <xdr:spPr>
        <a:xfrm>
          <a:off x="20245017" y="6806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30084</xdr:rowOff>
    </xdr:from>
    <xdr:to>
      <xdr:col>102</xdr:col>
      <xdr:colOff>165100</xdr:colOff>
      <xdr:row>39</xdr:row>
      <xdr:rowOff>131684</xdr:rowOff>
    </xdr:to>
    <xdr:sp macro="" textlink="">
      <xdr:nvSpPr>
        <xdr:cNvPr id="764" name="楕円 763"/>
        <xdr:cNvSpPr/>
      </xdr:nvSpPr>
      <xdr:spPr>
        <a:xfrm>
          <a:off x="19494500" y="671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122811</xdr:rowOff>
    </xdr:from>
    <xdr:ext cx="378565" cy="259045"/>
    <xdr:sp macro="" textlink="">
      <xdr:nvSpPr>
        <xdr:cNvPr id="765" name="テキスト ボックス 764"/>
        <xdr:cNvSpPr txBox="1"/>
      </xdr:nvSpPr>
      <xdr:spPr>
        <a:xfrm>
          <a:off x="19356017" y="6809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32501</xdr:rowOff>
    </xdr:from>
    <xdr:to>
      <xdr:col>98</xdr:col>
      <xdr:colOff>38100</xdr:colOff>
      <xdr:row>39</xdr:row>
      <xdr:rowOff>134101</xdr:rowOff>
    </xdr:to>
    <xdr:sp macro="" textlink="">
      <xdr:nvSpPr>
        <xdr:cNvPr id="766" name="楕円 765"/>
        <xdr:cNvSpPr/>
      </xdr:nvSpPr>
      <xdr:spPr>
        <a:xfrm>
          <a:off x="18605500" y="67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125228</xdr:rowOff>
    </xdr:from>
    <xdr:ext cx="378565" cy="259045"/>
    <xdr:sp macro="" textlink="">
      <xdr:nvSpPr>
        <xdr:cNvPr id="767" name="テキスト ボックス 766"/>
        <xdr:cNvSpPr txBox="1"/>
      </xdr:nvSpPr>
      <xdr:spPr>
        <a:xfrm>
          <a:off x="18467017" y="681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82413</xdr:rowOff>
    </xdr:from>
    <xdr:to>
      <xdr:col>116</xdr:col>
      <xdr:colOff>63500</xdr:colOff>
      <xdr:row>57</xdr:row>
      <xdr:rowOff>17262</xdr:rowOff>
    </xdr:to>
    <xdr:cxnSp macro="">
      <xdr:nvCxnSpPr>
        <xdr:cNvPr id="794" name="直線コネクタ 793"/>
        <xdr:cNvCxnSpPr/>
      </xdr:nvCxnSpPr>
      <xdr:spPr>
        <a:xfrm>
          <a:off x="21323300" y="9340713"/>
          <a:ext cx="838200" cy="44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28601</xdr:rowOff>
    </xdr:from>
    <xdr:to>
      <xdr:col>111</xdr:col>
      <xdr:colOff>177800</xdr:colOff>
      <xdr:row>54</xdr:row>
      <xdr:rowOff>82413</xdr:rowOff>
    </xdr:to>
    <xdr:cxnSp macro="">
      <xdr:nvCxnSpPr>
        <xdr:cNvPr id="797" name="直線コネクタ 796"/>
        <xdr:cNvCxnSpPr/>
      </xdr:nvCxnSpPr>
      <xdr:spPr>
        <a:xfrm>
          <a:off x="20434300" y="9286901"/>
          <a:ext cx="8890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169510</xdr:rowOff>
    </xdr:from>
    <xdr:to>
      <xdr:col>107</xdr:col>
      <xdr:colOff>50800</xdr:colOff>
      <xdr:row>54</xdr:row>
      <xdr:rowOff>28601</xdr:rowOff>
    </xdr:to>
    <xdr:cxnSp macro="">
      <xdr:nvCxnSpPr>
        <xdr:cNvPr id="800" name="直線コネクタ 799"/>
        <xdr:cNvCxnSpPr/>
      </xdr:nvCxnSpPr>
      <xdr:spPr>
        <a:xfrm>
          <a:off x="19545300" y="9084910"/>
          <a:ext cx="889000" cy="20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169510</xdr:rowOff>
    </xdr:from>
    <xdr:to>
      <xdr:col>102</xdr:col>
      <xdr:colOff>114300</xdr:colOff>
      <xdr:row>53</xdr:row>
      <xdr:rowOff>60056</xdr:rowOff>
    </xdr:to>
    <xdr:cxnSp macro="">
      <xdr:nvCxnSpPr>
        <xdr:cNvPr id="803" name="直線コネクタ 802"/>
        <xdr:cNvCxnSpPr/>
      </xdr:nvCxnSpPr>
      <xdr:spPr>
        <a:xfrm flipV="1">
          <a:off x="18656300" y="9084910"/>
          <a:ext cx="889000" cy="6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35551</xdr:rowOff>
    </xdr:from>
    <xdr:ext cx="469744" cy="259045"/>
    <xdr:sp macro="" textlink="">
      <xdr:nvSpPr>
        <xdr:cNvPr id="807" name="テキスト ボックス 806"/>
        <xdr:cNvSpPr txBox="1"/>
      </xdr:nvSpPr>
      <xdr:spPr>
        <a:xfrm>
          <a:off x="18421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137912</xdr:rowOff>
    </xdr:from>
    <xdr:to>
      <xdr:col>116</xdr:col>
      <xdr:colOff>114300</xdr:colOff>
      <xdr:row>57</xdr:row>
      <xdr:rowOff>68062</xdr:rowOff>
    </xdr:to>
    <xdr:sp macro="" textlink="">
      <xdr:nvSpPr>
        <xdr:cNvPr id="813" name="楕円 812"/>
        <xdr:cNvSpPr/>
      </xdr:nvSpPr>
      <xdr:spPr>
        <a:xfrm>
          <a:off x="22110700" y="973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160789</xdr:rowOff>
    </xdr:from>
    <xdr:ext cx="469744" cy="259045"/>
    <xdr:sp macro="" textlink="">
      <xdr:nvSpPr>
        <xdr:cNvPr id="814" name="貸付金該当値テキスト"/>
        <xdr:cNvSpPr txBox="1"/>
      </xdr:nvSpPr>
      <xdr:spPr>
        <a:xfrm>
          <a:off x="22212300" y="959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31613</xdr:rowOff>
    </xdr:from>
    <xdr:to>
      <xdr:col>112</xdr:col>
      <xdr:colOff>38100</xdr:colOff>
      <xdr:row>54</xdr:row>
      <xdr:rowOff>133213</xdr:rowOff>
    </xdr:to>
    <xdr:sp macro="" textlink="">
      <xdr:nvSpPr>
        <xdr:cNvPr id="815" name="楕円 814"/>
        <xdr:cNvSpPr/>
      </xdr:nvSpPr>
      <xdr:spPr>
        <a:xfrm>
          <a:off x="21272500" y="928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149740</xdr:rowOff>
    </xdr:from>
    <xdr:ext cx="534377" cy="259045"/>
    <xdr:sp macro="" textlink="">
      <xdr:nvSpPr>
        <xdr:cNvPr id="816" name="テキスト ボックス 815"/>
        <xdr:cNvSpPr txBox="1"/>
      </xdr:nvSpPr>
      <xdr:spPr>
        <a:xfrm>
          <a:off x="21056111" y="906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149251</xdr:rowOff>
    </xdr:from>
    <xdr:to>
      <xdr:col>107</xdr:col>
      <xdr:colOff>101600</xdr:colOff>
      <xdr:row>54</xdr:row>
      <xdr:rowOff>79401</xdr:rowOff>
    </xdr:to>
    <xdr:sp macro="" textlink="">
      <xdr:nvSpPr>
        <xdr:cNvPr id="817" name="楕円 816"/>
        <xdr:cNvSpPr/>
      </xdr:nvSpPr>
      <xdr:spPr>
        <a:xfrm>
          <a:off x="20383500" y="92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95928</xdr:rowOff>
    </xdr:from>
    <xdr:ext cx="534377" cy="259045"/>
    <xdr:sp macro="" textlink="">
      <xdr:nvSpPr>
        <xdr:cNvPr id="818" name="テキスト ボックス 817"/>
        <xdr:cNvSpPr txBox="1"/>
      </xdr:nvSpPr>
      <xdr:spPr>
        <a:xfrm>
          <a:off x="20167111" y="901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118710</xdr:rowOff>
    </xdr:from>
    <xdr:to>
      <xdr:col>102</xdr:col>
      <xdr:colOff>165100</xdr:colOff>
      <xdr:row>53</xdr:row>
      <xdr:rowOff>48860</xdr:rowOff>
    </xdr:to>
    <xdr:sp macro="" textlink="">
      <xdr:nvSpPr>
        <xdr:cNvPr id="819" name="楕円 818"/>
        <xdr:cNvSpPr/>
      </xdr:nvSpPr>
      <xdr:spPr>
        <a:xfrm>
          <a:off x="19494500" y="90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65387</xdr:rowOff>
    </xdr:from>
    <xdr:ext cx="534377" cy="259045"/>
    <xdr:sp macro="" textlink="">
      <xdr:nvSpPr>
        <xdr:cNvPr id="820" name="テキスト ボックス 819"/>
        <xdr:cNvSpPr txBox="1"/>
      </xdr:nvSpPr>
      <xdr:spPr>
        <a:xfrm>
          <a:off x="19278111" y="88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9256</xdr:rowOff>
    </xdr:from>
    <xdr:to>
      <xdr:col>98</xdr:col>
      <xdr:colOff>38100</xdr:colOff>
      <xdr:row>53</xdr:row>
      <xdr:rowOff>110856</xdr:rowOff>
    </xdr:to>
    <xdr:sp macro="" textlink="">
      <xdr:nvSpPr>
        <xdr:cNvPr id="821" name="楕円 820"/>
        <xdr:cNvSpPr/>
      </xdr:nvSpPr>
      <xdr:spPr>
        <a:xfrm>
          <a:off x="18605500" y="90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127383</xdr:rowOff>
    </xdr:from>
    <xdr:ext cx="534377" cy="259045"/>
    <xdr:sp macro="" textlink="">
      <xdr:nvSpPr>
        <xdr:cNvPr id="822" name="テキスト ボックス 821"/>
        <xdr:cNvSpPr txBox="1"/>
      </xdr:nvSpPr>
      <xdr:spPr>
        <a:xfrm>
          <a:off x="18389111" y="887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127965</xdr:rowOff>
    </xdr:from>
    <xdr:to>
      <xdr:col>116</xdr:col>
      <xdr:colOff>63500</xdr:colOff>
      <xdr:row>74</xdr:row>
      <xdr:rowOff>13627</xdr:rowOff>
    </xdr:to>
    <xdr:cxnSp macro="">
      <xdr:nvCxnSpPr>
        <xdr:cNvPr id="852" name="直線コネクタ 851"/>
        <xdr:cNvCxnSpPr/>
      </xdr:nvCxnSpPr>
      <xdr:spPr>
        <a:xfrm flipV="1">
          <a:off x="21323300" y="12643815"/>
          <a:ext cx="8382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13627</xdr:rowOff>
    </xdr:from>
    <xdr:to>
      <xdr:col>111</xdr:col>
      <xdr:colOff>177800</xdr:colOff>
      <xdr:row>74</xdr:row>
      <xdr:rowOff>15456</xdr:rowOff>
    </xdr:to>
    <xdr:cxnSp macro="">
      <xdr:nvCxnSpPr>
        <xdr:cNvPr id="855" name="直線コネクタ 854"/>
        <xdr:cNvCxnSpPr/>
      </xdr:nvCxnSpPr>
      <xdr:spPr>
        <a:xfrm flipV="1">
          <a:off x="20434300" y="1270092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1435</xdr:rowOff>
    </xdr:from>
    <xdr:to>
      <xdr:col>107</xdr:col>
      <xdr:colOff>50800</xdr:colOff>
      <xdr:row>74</xdr:row>
      <xdr:rowOff>15456</xdr:rowOff>
    </xdr:to>
    <xdr:cxnSp macro="">
      <xdr:nvCxnSpPr>
        <xdr:cNvPr id="858" name="直線コネクタ 857"/>
        <xdr:cNvCxnSpPr/>
      </xdr:nvCxnSpPr>
      <xdr:spPr>
        <a:xfrm>
          <a:off x="19545300" y="12688735"/>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1435</xdr:rowOff>
    </xdr:from>
    <xdr:to>
      <xdr:col>102</xdr:col>
      <xdr:colOff>114300</xdr:colOff>
      <xdr:row>74</xdr:row>
      <xdr:rowOff>19818</xdr:rowOff>
    </xdr:to>
    <xdr:cxnSp macro="">
      <xdr:nvCxnSpPr>
        <xdr:cNvPr id="861" name="直線コネクタ 860"/>
        <xdr:cNvCxnSpPr/>
      </xdr:nvCxnSpPr>
      <xdr:spPr>
        <a:xfrm flipV="1">
          <a:off x="18656300" y="12688735"/>
          <a:ext cx="8890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77165</xdr:rowOff>
    </xdr:from>
    <xdr:to>
      <xdr:col>116</xdr:col>
      <xdr:colOff>114300</xdr:colOff>
      <xdr:row>74</xdr:row>
      <xdr:rowOff>7315</xdr:rowOff>
    </xdr:to>
    <xdr:sp macro="" textlink="">
      <xdr:nvSpPr>
        <xdr:cNvPr id="871" name="楕円 870"/>
        <xdr:cNvSpPr/>
      </xdr:nvSpPr>
      <xdr:spPr>
        <a:xfrm>
          <a:off x="22110700" y="125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100042</xdr:rowOff>
    </xdr:from>
    <xdr:ext cx="534377" cy="259045"/>
    <xdr:sp macro="" textlink="">
      <xdr:nvSpPr>
        <xdr:cNvPr id="872" name="繰出金該当値テキスト"/>
        <xdr:cNvSpPr txBox="1"/>
      </xdr:nvSpPr>
      <xdr:spPr>
        <a:xfrm>
          <a:off x="22212300" y="1244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134277</xdr:rowOff>
    </xdr:from>
    <xdr:to>
      <xdr:col>112</xdr:col>
      <xdr:colOff>38100</xdr:colOff>
      <xdr:row>74</xdr:row>
      <xdr:rowOff>64427</xdr:rowOff>
    </xdr:to>
    <xdr:sp macro="" textlink="">
      <xdr:nvSpPr>
        <xdr:cNvPr id="873" name="楕円 872"/>
        <xdr:cNvSpPr/>
      </xdr:nvSpPr>
      <xdr:spPr>
        <a:xfrm>
          <a:off x="21272500" y="126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80954</xdr:rowOff>
    </xdr:from>
    <xdr:ext cx="534377" cy="259045"/>
    <xdr:sp macro="" textlink="">
      <xdr:nvSpPr>
        <xdr:cNvPr id="874" name="テキスト ボックス 873"/>
        <xdr:cNvSpPr txBox="1"/>
      </xdr:nvSpPr>
      <xdr:spPr>
        <a:xfrm>
          <a:off x="21056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136106</xdr:rowOff>
    </xdr:from>
    <xdr:to>
      <xdr:col>107</xdr:col>
      <xdr:colOff>101600</xdr:colOff>
      <xdr:row>74</xdr:row>
      <xdr:rowOff>66256</xdr:rowOff>
    </xdr:to>
    <xdr:sp macro="" textlink="">
      <xdr:nvSpPr>
        <xdr:cNvPr id="875" name="楕円 874"/>
        <xdr:cNvSpPr/>
      </xdr:nvSpPr>
      <xdr:spPr>
        <a:xfrm>
          <a:off x="20383500" y="126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82783</xdr:rowOff>
    </xdr:from>
    <xdr:ext cx="534377" cy="259045"/>
    <xdr:sp macro="" textlink="">
      <xdr:nvSpPr>
        <xdr:cNvPr id="876" name="テキスト ボックス 875"/>
        <xdr:cNvSpPr txBox="1"/>
      </xdr:nvSpPr>
      <xdr:spPr>
        <a:xfrm>
          <a:off x="20167111" y="124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122085</xdr:rowOff>
    </xdr:from>
    <xdr:to>
      <xdr:col>102</xdr:col>
      <xdr:colOff>165100</xdr:colOff>
      <xdr:row>74</xdr:row>
      <xdr:rowOff>52235</xdr:rowOff>
    </xdr:to>
    <xdr:sp macro="" textlink="">
      <xdr:nvSpPr>
        <xdr:cNvPr id="877" name="楕円 876"/>
        <xdr:cNvSpPr/>
      </xdr:nvSpPr>
      <xdr:spPr>
        <a:xfrm>
          <a:off x="19494500" y="126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68762</xdr:rowOff>
    </xdr:from>
    <xdr:ext cx="534377" cy="259045"/>
    <xdr:sp macro="" textlink="">
      <xdr:nvSpPr>
        <xdr:cNvPr id="878" name="テキスト ボックス 877"/>
        <xdr:cNvSpPr txBox="1"/>
      </xdr:nvSpPr>
      <xdr:spPr>
        <a:xfrm>
          <a:off x="19278111" y="124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140468</xdr:rowOff>
    </xdr:from>
    <xdr:to>
      <xdr:col>98</xdr:col>
      <xdr:colOff>38100</xdr:colOff>
      <xdr:row>74</xdr:row>
      <xdr:rowOff>70618</xdr:rowOff>
    </xdr:to>
    <xdr:sp macro="" textlink="">
      <xdr:nvSpPr>
        <xdr:cNvPr id="879" name="楕円 878"/>
        <xdr:cNvSpPr/>
      </xdr:nvSpPr>
      <xdr:spPr>
        <a:xfrm>
          <a:off x="18605500" y="126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87145</xdr:rowOff>
    </xdr:from>
    <xdr:ext cx="534377" cy="259045"/>
    <xdr:sp macro="" textlink="">
      <xdr:nvSpPr>
        <xdr:cNvPr id="880" name="テキスト ボックス 879"/>
        <xdr:cNvSpPr txBox="1"/>
      </xdr:nvSpPr>
      <xdr:spPr>
        <a:xfrm>
          <a:off x="18389111" y="124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普通建設事業全体で、平成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年度に比べて一人当たり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7,027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円増加した。その内訳は、新規整備で</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20,176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円の増、更新整備で</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3,974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円の減となっており、新規整備の増が更新整備の減で相殺してなお上回っている。新規整備は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市民交流プラザ整備事業や津沢ふれあいあんどん会館整備事業</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等の大型事業による増である。今後も施設の集約化等により普通建設事業費は類似団体を上回る傾向が予想される。しかしながら、大型事業の完了後に廃止する既存の保育所や社会教育施設等の除却や譲渡を進めることにより、維持補修費の縮減が見込まれ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また、一人当たり維持補修費が平成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年度にかけて</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1,876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円減少したのは、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災害減による修繕の減によるものである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29,783
29,224
134.07
16,742,612
16,589,963
133,784
8,422,407
18,000,454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46301</xdr:rowOff>
    </xdr:from>
    <xdr:to>
      <xdr:col>24</xdr:col>
      <xdr:colOff>63500</xdr:colOff>
      <xdr:row>34</xdr:row>
      <xdr:rowOff>83203</xdr:rowOff>
    </xdr:to>
    <xdr:cxnSp macro="">
      <xdr:nvCxnSpPr>
        <xdr:cNvPr id="63" name="直線コネクタ 62"/>
        <xdr:cNvCxnSpPr/>
      </xdr:nvCxnSpPr>
      <xdr:spPr>
        <a:xfrm flipV="1">
          <a:off x="3797300" y="5875601"/>
          <a:ext cx="8382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23114</xdr:rowOff>
    </xdr:from>
    <xdr:to>
      <xdr:col>19</xdr:col>
      <xdr:colOff>177800</xdr:colOff>
      <xdr:row>34</xdr:row>
      <xdr:rowOff>83203</xdr:rowOff>
    </xdr:to>
    <xdr:cxnSp macro="">
      <xdr:nvCxnSpPr>
        <xdr:cNvPr id="66" name="直線コネクタ 65"/>
        <xdr:cNvCxnSpPr/>
      </xdr:nvCxnSpPr>
      <xdr:spPr>
        <a:xfrm>
          <a:off x="2908300" y="5852414"/>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23114</xdr:rowOff>
    </xdr:from>
    <xdr:to>
      <xdr:col>15</xdr:col>
      <xdr:colOff>50800</xdr:colOff>
      <xdr:row>34</xdr:row>
      <xdr:rowOff>47280</xdr:rowOff>
    </xdr:to>
    <xdr:cxnSp macro="">
      <xdr:nvCxnSpPr>
        <xdr:cNvPr id="69" name="直線コネクタ 68"/>
        <xdr:cNvCxnSpPr/>
      </xdr:nvCxnSpPr>
      <xdr:spPr>
        <a:xfrm flipV="1">
          <a:off x="2019300" y="5852414"/>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13317</xdr:rowOff>
    </xdr:from>
    <xdr:to>
      <xdr:col>10</xdr:col>
      <xdr:colOff>114300</xdr:colOff>
      <xdr:row>34</xdr:row>
      <xdr:rowOff>47280</xdr:rowOff>
    </xdr:to>
    <xdr:cxnSp macro="">
      <xdr:nvCxnSpPr>
        <xdr:cNvPr id="72" name="直線コネクタ 71"/>
        <xdr:cNvCxnSpPr/>
      </xdr:nvCxnSpPr>
      <xdr:spPr>
        <a:xfrm>
          <a:off x="1130300" y="5671167"/>
          <a:ext cx="889000" cy="20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166951</xdr:rowOff>
    </xdr:from>
    <xdr:to>
      <xdr:col>24</xdr:col>
      <xdr:colOff>114300</xdr:colOff>
      <xdr:row>34</xdr:row>
      <xdr:rowOff>97101</xdr:rowOff>
    </xdr:to>
    <xdr:sp macro="" textlink="">
      <xdr:nvSpPr>
        <xdr:cNvPr id="82" name="楕円 81"/>
        <xdr:cNvSpPr/>
      </xdr:nvSpPr>
      <xdr:spPr>
        <a:xfrm>
          <a:off x="4584700" y="58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18378</xdr:rowOff>
    </xdr:from>
    <xdr:ext cx="469744" cy="259045"/>
    <xdr:sp macro="" textlink="">
      <xdr:nvSpPr>
        <xdr:cNvPr id="83" name="議会費該当値テキスト"/>
        <xdr:cNvSpPr txBox="1"/>
      </xdr:nvSpPr>
      <xdr:spPr>
        <a:xfrm>
          <a:off x="4686300" y="567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32403</xdr:rowOff>
    </xdr:from>
    <xdr:to>
      <xdr:col>20</xdr:col>
      <xdr:colOff>38100</xdr:colOff>
      <xdr:row>34</xdr:row>
      <xdr:rowOff>134003</xdr:rowOff>
    </xdr:to>
    <xdr:sp macro="" textlink="">
      <xdr:nvSpPr>
        <xdr:cNvPr id="84" name="楕円 83"/>
        <xdr:cNvSpPr/>
      </xdr:nvSpPr>
      <xdr:spPr>
        <a:xfrm>
          <a:off x="3746500" y="58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150530</xdr:rowOff>
    </xdr:from>
    <xdr:ext cx="469744" cy="259045"/>
    <xdr:sp macro="" textlink="">
      <xdr:nvSpPr>
        <xdr:cNvPr id="85" name="テキスト ボックス 84"/>
        <xdr:cNvSpPr txBox="1"/>
      </xdr:nvSpPr>
      <xdr:spPr>
        <a:xfrm>
          <a:off x="3562428" y="563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143764</xdr:rowOff>
    </xdr:from>
    <xdr:to>
      <xdr:col>15</xdr:col>
      <xdr:colOff>101600</xdr:colOff>
      <xdr:row>34</xdr:row>
      <xdr:rowOff>73914</xdr:rowOff>
    </xdr:to>
    <xdr:sp macro="" textlink="">
      <xdr:nvSpPr>
        <xdr:cNvPr id="86" name="楕円 85"/>
        <xdr:cNvSpPr/>
      </xdr:nvSpPr>
      <xdr:spPr>
        <a:xfrm>
          <a:off x="2857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87" name="テキスト ボックス 86"/>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167930</xdr:rowOff>
    </xdr:from>
    <xdr:to>
      <xdr:col>10</xdr:col>
      <xdr:colOff>165100</xdr:colOff>
      <xdr:row>34</xdr:row>
      <xdr:rowOff>98080</xdr:rowOff>
    </xdr:to>
    <xdr:sp macro="" textlink="">
      <xdr:nvSpPr>
        <xdr:cNvPr id="88" name="楕円 87"/>
        <xdr:cNvSpPr/>
      </xdr:nvSpPr>
      <xdr:spPr>
        <a:xfrm>
          <a:off x="1968500" y="58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114607</xdr:rowOff>
    </xdr:from>
    <xdr:ext cx="469744" cy="259045"/>
    <xdr:sp macro="" textlink="">
      <xdr:nvSpPr>
        <xdr:cNvPr id="89" name="テキスト ボックス 88"/>
        <xdr:cNvSpPr txBox="1"/>
      </xdr:nvSpPr>
      <xdr:spPr>
        <a:xfrm>
          <a:off x="1784428" y="560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133967</xdr:rowOff>
    </xdr:from>
    <xdr:to>
      <xdr:col>6</xdr:col>
      <xdr:colOff>38100</xdr:colOff>
      <xdr:row>33</xdr:row>
      <xdr:rowOff>64117</xdr:rowOff>
    </xdr:to>
    <xdr:sp macro="" textlink="">
      <xdr:nvSpPr>
        <xdr:cNvPr id="90" name="楕円 89"/>
        <xdr:cNvSpPr/>
      </xdr:nvSpPr>
      <xdr:spPr>
        <a:xfrm>
          <a:off x="1079500" y="56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80644</xdr:rowOff>
    </xdr:from>
    <xdr:ext cx="469744" cy="259045"/>
    <xdr:sp macro="" textlink="">
      <xdr:nvSpPr>
        <xdr:cNvPr id="91" name="テキスト ボックス 90"/>
        <xdr:cNvSpPr txBox="1"/>
      </xdr:nvSpPr>
      <xdr:spPr>
        <a:xfrm>
          <a:off x="895428" y="539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95462</xdr:rowOff>
    </xdr:from>
    <xdr:to>
      <xdr:col>24</xdr:col>
      <xdr:colOff>63500</xdr:colOff>
      <xdr:row>58</xdr:row>
      <xdr:rowOff>99979</xdr:rowOff>
    </xdr:to>
    <xdr:cxnSp macro="">
      <xdr:nvCxnSpPr>
        <xdr:cNvPr id="122" name="直線コネクタ 121"/>
        <xdr:cNvCxnSpPr/>
      </xdr:nvCxnSpPr>
      <xdr:spPr>
        <a:xfrm>
          <a:off x="3797300" y="10039562"/>
          <a:ext cx="8382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83654</xdr:rowOff>
    </xdr:from>
    <xdr:to>
      <xdr:col>19</xdr:col>
      <xdr:colOff>177800</xdr:colOff>
      <xdr:row>58</xdr:row>
      <xdr:rowOff>95462</xdr:rowOff>
    </xdr:to>
    <xdr:cxnSp macro="">
      <xdr:nvCxnSpPr>
        <xdr:cNvPr id="125" name="直線コネクタ 124"/>
        <xdr:cNvCxnSpPr/>
      </xdr:nvCxnSpPr>
      <xdr:spPr>
        <a:xfrm>
          <a:off x="2908300" y="10027754"/>
          <a:ext cx="889000" cy="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81492</xdr:rowOff>
    </xdr:from>
    <xdr:to>
      <xdr:col>15</xdr:col>
      <xdr:colOff>50800</xdr:colOff>
      <xdr:row>58</xdr:row>
      <xdr:rowOff>83654</xdr:rowOff>
    </xdr:to>
    <xdr:cxnSp macro="">
      <xdr:nvCxnSpPr>
        <xdr:cNvPr id="128" name="直線コネクタ 127"/>
        <xdr:cNvCxnSpPr/>
      </xdr:nvCxnSpPr>
      <xdr:spPr>
        <a:xfrm>
          <a:off x="2019300" y="10025592"/>
          <a:ext cx="889000" cy="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81492</xdr:rowOff>
    </xdr:from>
    <xdr:to>
      <xdr:col>10</xdr:col>
      <xdr:colOff>114300</xdr:colOff>
      <xdr:row>58</xdr:row>
      <xdr:rowOff>82723</xdr:rowOff>
    </xdr:to>
    <xdr:cxnSp macro="">
      <xdr:nvCxnSpPr>
        <xdr:cNvPr id="131" name="直線コネクタ 130"/>
        <xdr:cNvCxnSpPr/>
      </xdr:nvCxnSpPr>
      <xdr:spPr>
        <a:xfrm flipV="1">
          <a:off x="1130300" y="10025592"/>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49179</xdr:rowOff>
    </xdr:from>
    <xdr:to>
      <xdr:col>24</xdr:col>
      <xdr:colOff>114300</xdr:colOff>
      <xdr:row>58</xdr:row>
      <xdr:rowOff>150779</xdr:rowOff>
    </xdr:to>
    <xdr:sp macro="" textlink="">
      <xdr:nvSpPr>
        <xdr:cNvPr id="141" name="楕円 140"/>
        <xdr:cNvSpPr/>
      </xdr:nvSpPr>
      <xdr:spPr>
        <a:xfrm>
          <a:off x="4584700" y="99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135556</xdr:rowOff>
    </xdr:from>
    <xdr:ext cx="534377" cy="259045"/>
    <xdr:sp macro="" textlink="">
      <xdr:nvSpPr>
        <xdr:cNvPr id="142" name="総務費該当値テキスト"/>
        <xdr:cNvSpPr txBox="1"/>
      </xdr:nvSpPr>
      <xdr:spPr>
        <a:xfrm>
          <a:off x="4686300" y="990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44662</xdr:rowOff>
    </xdr:from>
    <xdr:to>
      <xdr:col>20</xdr:col>
      <xdr:colOff>38100</xdr:colOff>
      <xdr:row>58</xdr:row>
      <xdr:rowOff>146262</xdr:rowOff>
    </xdr:to>
    <xdr:sp macro="" textlink="">
      <xdr:nvSpPr>
        <xdr:cNvPr id="143" name="楕円 142"/>
        <xdr:cNvSpPr/>
      </xdr:nvSpPr>
      <xdr:spPr>
        <a:xfrm>
          <a:off x="3746500" y="99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137389</xdr:rowOff>
    </xdr:from>
    <xdr:ext cx="534377" cy="259045"/>
    <xdr:sp macro="" textlink="">
      <xdr:nvSpPr>
        <xdr:cNvPr id="144" name="テキスト ボックス 143"/>
        <xdr:cNvSpPr txBox="1"/>
      </xdr:nvSpPr>
      <xdr:spPr>
        <a:xfrm>
          <a:off x="3530111" y="1008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32854</xdr:rowOff>
    </xdr:from>
    <xdr:to>
      <xdr:col>15</xdr:col>
      <xdr:colOff>101600</xdr:colOff>
      <xdr:row>58</xdr:row>
      <xdr:rowOff>134454</xdr:rowOff>
    </xdr:to>
    <xdr:sp macro="" textlink="">
      <xdr:nvSpPr>
        <xdr:cNvPr id="145" name="楕円 144"/>
        <xdr:cNvSpPr/>
      </xdr:nvSpPr>
      <xdr:spPr>
        <a:xfrm>
          <a:off x="2857500" y="997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125581</xdr:rowOff>
    </xdr:from>
    <xdr:ext cx="534377" cy="259045"/>
    <xdr:sp macro="" textlink="">
      <xdr:nvSpPr>
        <xdr:cNvPr id="146" name="テキスト ボックス 145"/>
        <xdr:cNvSpPr txBox="1"/>
      </xdr:nvSpPr>
      <xdr:spPr>
        <a:xfrm>
          <a:off x="2641111" y="1006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30692</xdr:rowOff>
    </xdr:from>
    <xdr:to>
      <xdr:col>10</xdr:col>
      <xdr:colOff>165100</xdr:colOff>
      <xdr:row>58</xdr:row>
      <xdr:rowOff>132292</xdr:rowOff>
    </xdr:to>
    <xdr:sp macro="" textlink="">
      <xdr:nvSpPr>
        <xdr:cNvPr id="147" name="楕円 146"/>
        <xdr:cNvSpPr/>
      </xdr:nvSpPr>
      <xdr:spPr>
        <a:xfrm>
          <a:off x="1968500" y="997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123419</xdr:rowOff>
    </xdr:from>
    <xdr:ext cx="534377" cy="259045"/>
    <xdr:sp macro="" textlink="">
      <xdr:nvSpPr>
        <xdr:cNvPr id="148" name="テキスト ボックス 147"/>
        <xdr:cNvSpPr txBox="1"/>
      </xdr:nvSpPr>
      <xdr:spPr>
        <a:xfrm>
          <a:off x="1752111" y="100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31923</xdr:rowOff>
    </xdr:from>
    <xdr:to>
      <xdr:col>6</xdr:col>
      <xdr:colOff>38100</xdr:colOff>
      <xdr:row>58</xdr:row>
      <xdr:rowOff>133523</xdr:rowOff>
    </xdr:to>
    <xdr:sp macro="" textlink="">
      <xdr:nvSpPr>
        <xdr:cNvPr id="149" name="楕円 148"/>
        <xdr:cNvSpPr/>
      </xdr:nvSpPr>
      <xdr:spPr>
        <a:xfrm>
          <a:off x="1079500" y="997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124650</xdr:rowOff>
    </xdr:from>
    <xdr:ext cx="534377" cy="259045"/>
    <xdr:sp macro="" textlink="">
      <xdr:nvSpPr>
        <xdr:cNvPr id="150" name="テキスト ボックス 149"/>
        <xdr:cNvSpPr txBox="1"/>
      </xdr:nvSpPr>
      <xdr:spPr>
        <a:xfrm>
          <a:off x="863111" y="1006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19620</xdr:rowOff>
    </xdr:from>
    <xdr:to>
      <xdr:col>24</xdr:col>
      <xdr:colOff>63500</xdr:colOff>
      <xdr:row>74</xdr:row>
      <xdr:rowOff>74174</xdr:rowOff>
    </xdr:to>
    <xdr:cxnSp macro="">
      <xdr:nvCxnSpPr>
        <xdr:cNvPr id="182" name="直線コネクタ 181"/>
        <xdr:cNvCxnSpPr/>
      </xdr:nvCxnSpPr>
      <xdr:spPr>
        <a:xfrm flipV="1">
          <a:off x="3797300" y="12192570"/>
          <a:ext cx="838200" cy="5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74174</xdr:rowOff>
    </xdr:from>
    <xdr:to>
      <xdr:col>19</xdr:col>
      <xdr:colOff>177800</xdr:colOff>
      <xdr:row>77</xdr:row>
      <xdr:rowOff>22935</xdr:rowOff>
    </xdr:to>
    <xdr:cxnSp macro="">
      <xdr:nvCxnSpPr>
        <xdr:cNvPr id="185" name="直線コネクタ 184"/>
        <xdr:cNvCxnSpPr/>
      </xdr:nvCxnSpPr>
      <xdr:spPr>
        <a:xfrm flipV="1">
          <a:off x="2908300" y="12761474"/>
          <a:ext cx="889000" cy="46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22935</xdr:rowOff>
    </xdr:from>
    <xdr:to>
      <xdr:col>15</xdr:col>
      <xdr:colOff>50800</xdr:colOff>
      <xdr:row>77</xdr:row>
      <xdr:rowOff>145137</xdr:rowOff>
    </xdr:to>
    <xdr:cxnSp macro="">
      <xdr:nvCxnSpPr>
        <xdr:cNvPr id="188" name="直線コネクタ 187"/>
        <xdr:cNvCxnSpPr/>
      </xdr:nvCxnSpPr>
      <xdr:spPr>
        <a:xfrm flipV="1">
          <a:off x="2019300" y="13224585"/>
          <a:ext cx="889000" cy="12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145137</xdr:rowOff>
    </xdr:from>
    <xdr:to>
      <xdr:col>10</xdr:col>
      <xdr:colOff>114300</xdr:colOff>
      <xdr:row>78</xdr:row>
      <xdr:rowOff>67233</xdr:rowOff>
    </xdr:to>
    <xdr:cxnSp macro="">
      <xdr:nvCxnSpPr>
        <xdr:cNvPr id="191" name="直線コネクタ 190"/>
        <xdr:cNvCxnSpPr/>
      </xdr:nvCxnSpPr>
      <xdr:spPr>
        <a:xfrm flipV="1">
          <a:off x="1130300" y="13346787"/>
          <a:ext cx="889000" cy="9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140270</xdr:rowOff>
    </xdr:from>
    <xdr:to>
      <xdr:col>24</xdr:col>
      <xdr:colOff>114300</xdr:colOff>
      <xdr:row>71</xdr:row>
      <xdr:rowOff>70420</xdr:rowOff>
    </xdr:to>
    <xdr:sp macro="" textlink="">
      <xdr:nvSpPr>
        <xdr:cNvPr id="201" name="楕円 200"/>
        <xdr:cNvSpPr/>
      </xdr:nvSpPr>
      <xdr:spPr>
        <a:xfrm>
          <a:off x="4584700" y="121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93297</xdr:rowOff>
    </xdr:from>
    <xdr:ext cx="599010" cy="259045"/>
    <xdr:sp macro="" textlink="">
      <xdr:nvSpPr>
        <xdr:cNvPr id="202" name="民生費該当値テキスト"/>
        <xdr:cNvSpPr txBox="1"/>
      </xdr:nvSpPr>
      <xdr:spPr>
        <a:xfrm>
          <a:off x="4686300" y="1209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23374</xdr:rowOff>
    </xdr:from>
    <xdr:to>
      <xdr:col>20</xdr:col>
      <xdr:colOff>38100</xdr:colOff>
      <xdr:row>74</xdr:row>
      <xdr:rowOff>124974</xdr:rowOff>
    </xdr:to>
    <xdr:sp macro="" textlink="">
      <xdr:nvSpPr>
        <xdr:cNvPr id="203" name="楕円 202"/>
        <xdr:cNvSpPr/>
      </xdr:nvSpPr>
      <xdr:spPr>
        <a:xfrm>
          <a:off x="3746500" y="127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141501</xdr:rowOff>
    </xdr:from>
    <xdr:ext cx="599010" cy="259045"/>
    <xdr:sp macro="" textlink="">
      <xdr:nvSpPr>
        <xdr:cNvPr id="204" name="テキスト ボックス 203"/>
        <xdr:cNvSpPr txBox="1"/>
      </xdr:nvSpPr>
      <xdr:spPr>
        <a:xfrm>
          <a:off x="3497795" y="124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143585</xdr:rowOff>
    </xdr:from>
    <xdr:to>
      <xdr:col>15</xdr:col>
      <xdr:colOff>101600</xdr:colOff>
      <xdr:row>77</xdr:row>
      <xdr:rowOff>73735</xdr:rowOff>
    </xdr:to>
    <xdr:sp macro="" textlink="">
      <xdr:nvSpPr>
        <xdr:cNvPr id="205" name="楕円 204"/>
        <xdr:cNvSpPr/>
      </xdr:nvSpPr>
      <xdr:spPr>
        <a:xfrm>
          <a:off x="2857500" y="131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64862</xdr:rowOff>
    </xdr:from>
    <xdr:ext cx="599010" cy="259045"/>
    <xdr:sp macro="" textlink="">
      <xdr:nvSpPr>
        <xdr:cNvPr id="206" name="テキスト ボックス 205"/>
        <xdr:cNvSpPr txBox="1"/>
      </xdr:nvSpPr>
      <xdr:spPr>
        <a:xfrm>
          <a:off x="2608795" y="1326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94337</xdr:rowOff>
    </xdr:from>
    <xdr:to>
      <xdr:col>10</xdr:col>
      <xdr:colOff>165100</xdr:colOff>
      <xdr:row>78</xdr:row>
      <xdr:rowOff>24487</xdr:rowOff>
    </xdr:to>
    <xdr:sp macro="" textlink="">
      <xdr:nvSpPr>
        <xdr:cNvPr id="207" name="楕円 206"/>
        <xdr:cNvSpPr/>
      </xdr:nvSpPr>
      <xdr:spPr>
        <a:xfrm>
          <a:off x="1968500" y="132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15614</xdr:rowOff>
    </xdr:from>
    <xdr:ext cx="599010" cy="259045"/>
    <xdr:sp macro="" textlink="">
      <xdr:nvSpPr>
        <xdr:cNvPr id="208" name="テキスト ボックス 207"/>
        <xdr:cNvSpPr txBox="1"/>
      </xdr:nvSpPr>
      <xdr:spPr>
        <a:xfrm>
          <a:off x="1719795" y="1338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16433</xdr:rowOff>
    </xdr:from>
    <xdr:to>
      <xdr:col>6</xdr:col>
      <xdr:colOff>38100</xdr:colOff>
      <xdr:row>78</xdr:row>
      <xdr:rowOff>118033</xdr:rowOff>
    </xdr:to>
    <xdr:sp macro="" textlink="">
      <xdr:nvSpPr>
        <xdr:cNvPr id="209" name="楕円 208"/>
        <xdr:cNvSpPr/>
      </xdr:nvSpPr>
      <xdr:spPr>
        <a:xfrm>
          <a:off x="1079500" y="133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109160</xdr:rowOff>
    </xdr:from>
    <xdr:ext cx="599010" cy="259045"/>
    <xdr:sp macro="" textlink="">
      <xdr:nvSpPr>
        <xdr:cNvPr id="210" name="テキスト ボックス 209"/>
        <xdr:cNvSpPr txBox="1"/>
      </xdr:nvSpPr>
      <xdr:spPr>
        <a:xfrm>
          <a:off x="830795" y="1348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163643</xdr:rowOff>
    </xdr:from>
    <xdr:to>
      <xdr:col>24</xdr:col>
      <xdr:colOff>63500</xdr:colOff>
      <xdr:row>97</xdr:row>
      <xdr:rowOff>165379</xdr:rowOff>
    </xdr:to>
    <xdr:cxnSp macro="">
      <xdr:nvCxnSpPr>
        <xdr:cNvPr id="239" name="直線コネクタ 238"/>
        <xdr:cNvCxnSpPr/>
      </xdr:nvCxnSpPr>
      <xdr:spPr>
        <a:xfrm flipV="1">
          <a:off x="3797300" y="16794293"/>
          <a:ext cx="8382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165379</xdr:rowOff>
    </xdr:from>
    <xdr:to>
      <xdr:col>19</xdr:col>
      <xdr:colOff>177800</xdr:colOff>
      <xdr:row>98</xdr:row>
      <xdr:rowOff>4727</xdr:rowOff>
    </xdr:to>
    <xdr:cxnSp macro="">
      <xdr:nvCxnSpPr>
        <xdr:cNvPr id="242" name="直線コネクタ 241"/>
        <xdr:cNvCxnSpPr/>
      </xdr:nvCxnSpPr>
      <xdr:spPr>
        <a:xfrm flipV="1">
          <a:off x="2908300" y="16796029"/>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4727</xdr:rowOff>
    </xdr:from>
    <xdr:to>
      <xdr:col>15</xdr:col>
      <xdr:colOff>50800</xdr:colOff>
      <xdr:row>98</xdr:row>
      <xdr:rowOff>29225</xdr:rowOff>
    </xdr:to>
    <xdr:cxnSp macro="">
      <xdr:nvCxnSpPr>
        <xdr:cNvPr id="245" name="直線コネクタ 244"/>
        <xdr:cNvCxnSpPr/>
      </xdr:nvCxnSpPr>
      <xdr:spPr>
        <a:xfrm flipV="1">
          <a:off x="2019300" y="16806827"/>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24181</xdr:rowOff>
    </xdr:from>
    <xdr:to>
      <xdr:col>10</xdr:col>
      <xdr:colOff>114300</xdr:colOff>
      <xdr:row>98</xdr:row>
      <xdr:rowOff>29225</xdr:rowOff>
    </xdr:to>
    <xdr:cxnSp macro="">
      <xdr:nvCxnSpPr>
        <xdr:cNvPr id="248" name="直線コネクタ 247"/>
        <xdr:cNvCxnSpPr/>
      </xdr:nvCxnSpPr>
      <xdr:spPr>
        <a:xfrm>
          <a:off x="1130300" y="16826281"/>
          <a:ext cx="889000" cy="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112843</xdr:rowOff>
    </xdr:from>
    <xdr:to>
      <xdr:col>24</xdr:col>
      <xdr:colOff>114300</xdr:colOff>
      <xdr:row>98</xdr:row>
      <xdr:rowOff>42993</xdr:rowOff>
    </xdr:to>
    <xdr:sp macro="" textlink="">
      <xdr:nvSpPr>
        <xdr:cNvPr id="258" name="楕円 257"/>
        <xdr:cNvSpPr/>
      </xdr:nvSpPr>
      <xdr:spPr>
        <a:xfrm>
          <a:off x="4584700" y="1674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27770</xdr:rowOff>
    </xdr:from>
    <xdr:ext cx="534377" cy="259045"/>
    <xdr:sp macro="" textlink="">
      <xdr:nvSpPr>
        <xdr:cNvPr id="259" name="衛生費該当値テキスト"/>
        <xdr:cNvSpPr txBox="1"/>
      </xdr:nvSpPr>
      <xdr:spPr>
        <a:xfrm>
          <a:off x="4686300" y="1665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114579</xdr:rowOff>
    </xdr:from>
    <xdr:to>
      <xdr:col>20</xdr:col>
      <xdr:colOff>38100</xdr:colOff>
      <xdr:row>98</xdr:row>
      <xdr:rowOff>44729</xdr:rowOff>
    </xdr:to>
    <xdr:sp macro="" textlink="">
      <xdr:nvSpPr>
        <xdr:cNvPr id="260" name="楕円 259"/>
        <xdr:cNvSpPr/>
      </xdr:nvSpPr>
      <xdr:spPr>
        <a:xfrm>
          <a:off x="3746500" y="16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35856</xdr:rowOff>
    </xdr:from>
    <xdr:ext cx="534377" cy="259045"/>
    <xdr:sp macro="" textlink="">
      <xdr:nvSpPr>
        <xdr:cNvPr id="261" name="テキスト ボックス 260"/>
        <xdr:cNvSpPr txBox="1"/>
      </xdr:nvSpPr>
      <xdr:spPr>
        <a:xfrm>
          <a:off x="3530111" y="168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125377</xdr:rowOff>
    </xdr:from>
    <xdr:to>
      <xdr:col>15</xdr:col>
      <xdr:colOff>101600</xdr:colOff>
      <xdr:row>98</xdr:row>
      <xdr:rowOff>55527</xdr:rowOff>
    </xdr:to>
    <xdr:sp macro="" textlink="">
      <xdr:nvSpPr>
        <xdr:cNvPr id="262" name="楕円 261"/>
        <xdr:cNvSpPr/>
      </xdr:nvSpPr>
      <xdr:spPr>
        <a:xfrm>
          <a:off x="2857500" y="1675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46654</xdr:rowOff>
    </xdr:from>
    <xdr:ext cx="534377" cy="259045"/>
    <xdr:sp macro="" textlink="">
      <xdr:nvSpPr>
        <xdr:cNvPr id="263" name="テキスト ボックス 262"/>
        <xdr:cNvSpPr txBox="1"/>
      </xdr:nvSpPr>
      <xdr:spPr>
        <a:xfrm>
          <a:off x="2641111" y="168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149875</xdr:rowOff>
    </xdr:from>
    <xdr:to>
      <xdr:col>10</xdr:col>
      <xdr:colOff>165100</xdr:colOff>
      <xdr:row>98</xdr:row>
      <xdr:rowOff>80025</xdr:rowOff>
    </xdr:to>
    <xdr:sp macro="" textlink="">
      <xdr:nvSpPr>
        <xdr:cNvPr id="264" name="楕円 263"/>
        <xdr:cNvSpPr/>
      </xdr:nvSpPr>
      <xdr:spPr>
        <a:xfrm>
          <a:off x="1968500" y="1678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71152</xdr:rowOff>
    </xdr:from>
    <xdr:ext cx="534377" cy="259045"/>
    <xdr:sp macro="" textlink="">
      <xdr:nvSpPr>
        <xdr:cNvPr id="265" name="テキスト ボックス 264"/>
        <xdr:cNvSpPr txBox="1"/>
      </xdr:nvSpPr>
      <xdr:spPr>
        <a:xfrm>
          <a:off x="1752111" y="168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144831</xdr:rowOff>
    </xdr:from>
    <xdr:to>
      <xdr:col>6</xdr:col>
      <xdr:colOff>38100</xdr:colOff>
      <xdr:row>98</xdr:row>
      <xdr:rowOff>74981</xdr:rowOff>
    </xdr:to>
    <xdr:sp macro="" textlink="">
      <xdr:nvSpPr>
        <xdr:cNvPr id="266" name="楕円 265"/>
        <xdr:cNvSpPr/>
      </xdr:nvSpPr>
      <xdr:spPr>
        <a:xfrm>
          <a:off x="1079500" y="1677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66108</xdr:rowOff>
    </xdr:from>
    <xdr:ext cx="534377" cy="259045"/>
    <xdr:sp macro="" textlink="">
      <xdr:nvSpPr>
        <xdr:cNvPr id="267" name="テキスト ボックス 266"/>
        <xdr:cNvSpPr txBox="1"/>
      </xdr:nvSpPr>
      <xdr:spPr>
        <a:xfrm>
          <a:off x="863111" y="1686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129250</xdr:rowOff>
    </xdr:from>
    <xdr:to>
      <xdr:col>55</xdr:col>
      <xdr:colOff>0</xdr:colOff>
      <xdr:row>38</xdr:row>
      <xdr:rowOff>13970</xdr:rowOff>
    </xdr:to>
    <xdr:cxnSp macro="">
      <xdr:nvCxnSpPr>
        <xdr:cNvPr id="298" name="直線コネクタ 297"/>
        <xdr:cNvCxnSpPr/>
      </xdr:nvCxnSpPr>
      <xdr:spPr>
        <a:xfrm>
          <a:off x="9639300" y="6472900"/>
          <a:ext cx="8382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129250</xdr:rowOff>
    </xdr:from>
    <xdr:to>
      <xdr:col>50</xdr:col>
      <xdr:colOff>114300</xdr:colOff>
      <xdr:row>37</xdr:row>
      <xdr:rowOff>137740</xdr:rowOff>
    </xdr:to>
    <xdr:cxnSp macro="">
      <xdr:nvCxnSpPr>
        <xdr:cNvPr id="301" name="直線コネクタ 300"/>
        <xdr:cNvCxnSpPr/>
      </xdr:nvCxnSpPr>
      <xdr:spPr>
        <a:xfrm flipV="1">
          <a:off x="8750300" y="6472900"/>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137740</xdr:rowOff>
    </xdr:from>
    <xdr:to>
      <xdr:col>45</xdr:col>
      <xdr:colOff>177800</xdr:colOff>
      <xdr:row>37</xdr:row>
      <xdr:rowOff>155702</xdr:rowOff>
    </xdr:to>
    <xdr:cxnSp macro="">
      <xdr:nvCxnSpPr>
        <xdr:cNvPr id="304" name="直線コネクタ 303"/>
        <xdr:cNvCxnSpPr/>
      </xdr:nvCxnSpPr>
      <xdr:spPr>
        <a:xfrm flipV="1">
          <a:off x="7861300" y="648139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153089</xdr:rowOff>
    </xdr:from>
    <xdr:to>
      <xdr:col>41</xdr:col>
      <xdr:colOff>50800</xdr:colOff>
      <xdr:row>37</xdr:row>
      <xdr:rowOff>155702</xdr:rowOff>
    </xdr:to>
    <xdr:cxnSp macro="">
      <xdr:nvCxnSpPr>
        <xdr:cNvPr id="307" name="直線コネクタ 306"/>
        <xdr:cNvCxnSpPr/>
      </xdr:nvCxnSpPr>
      <xdr:spPr>
        <a:xfrm>
          <a:off x="6972300" y="649673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134620</xdr:rowOff>
    </xdr:from>
    <xdr:to>
      <xdr:col>55</xdr:col>
      <xdr:colOff>50800</xdr:colOff>
      <xdr:row>38</xdr:row>
      <xdr:rowOff>64770</xdr:rowOff>
    </xdr:to>
    <xdr:sp macro="" textlink="">
      <xdr:nvSpPr>
        <xdr:cNvPr id="317" name="楕円 316"/>
        <xdr:cNvSpPr/>
      </xdr:nvSpPr>
      <xdr:spPr>
        <a:xfrm>
          <a:off x="10426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113047</xdr:rowOff>
    </xdr:from>
    <xdr:ext cx="378565" cy="259045"/>
    <xdr:sp macro="" textlink="">
      <xdr:nvSpPr>
        <xdr:cNvPr id="318" name="労働費該当値テキスト"/>
        <xdr:cNvSpPr txBox="1"/>
      </xdr:nvSpPr>
      <xdr:spPr>
        <a:xfrm>
          <a:off x="10528300"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78450</xdr:rowOff>
    </xdr:from>
    <xdr:to>
      <xdr:col>50</xdr:col>
      <xdr:colOff>165100</xdr:colOff>
      <xdr:row>38</xdr:row>
      <xdr:rowOff>8599</xdr:rowOff>
    </xdr:to>
    <xdr:sp macro="" textlink="">
      <xdr:nvSpPr>
        <xdr:cNvPr id="319" name="楕円 318"/>
        <xdr:cNvSpPr/>
      </xdr:nvSpPr>
      <xdr:spPr>
        <a:xfrm>
          <a:off x="9588500" y="64221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171176</xdr:rowOff>
    </xdr:from>
    <xdr:ext cx="378565" cy="259045"/>
    <xdr:sp macro="" textlink="">
      <xdr:nvSpPr>
        <xdr:cNvPr id="320" name="テキスト ボックス 319"/>
        <xdr:cNvSpPr txBox="1"/>
      </xdr:nvSpPr>
      <xdr:spPr>
        <a:xfrm>
          <a:off x="9450017" y="651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86940</xdr:rowOff>
    </xdr:from>
    <xdr:to>
      <xdr:col>46</xdr:col>
      <xdr:colOff>38100</xdr:colOff>
      <xdr:row>38</xdr:row>
      <xdr:rowOff>17090</xdr:rowOff>
    </xdr:to>
    <xdr:sp macro="" textlink="">
      <xdr:nvSpPr>
        <xdr:cNvPr id="321" name="楕円 320"/>
        <xdr:cNvSpPr/>
      </xdr:nvSpPr>
      <xdr:spPr>
        <a:xfrm>
          <a:off x="8699500" y="643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8217</xdr:rowOff>
    </xdr:from>
    <xdr:ext cx="378565" cy="259045"/>
    <xdr:sp macro="" textlink="">
      <xdr:nvSpPr>
        <xdr:cNvPr id="322" name="テキスト ボックス 321"/>
        <xdr:cNvSpPr txBox="1"/>
      </xdr:nvSpPr>
      <xdr:spPr>
        <a:xfrm>
          <a:off x="8561017" y="652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104902</xdr:rowOff>
    </xdr:from>
    <xdr:to>
      <xdr:col>41</xdr:col>
      <xdr:colOff>101600</xdr:colOff>
      <xdr:row>38</xdr:row>
      <xdr:rowOff>35052</xdr:rowOff>
    </xdr:to>
    <xdr:sp macro="" textlink="">
      <xdr:nvSpPr>
        <xdr:cNvPr id="323" name="楕円 322"/>
        <xdr:cNvSpPr/>
      </xdr:nvSpPr>
      <xdr:spPr>
        <a:xfrm>
          <a:off x="7810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26179</xdr:rowOff>
    </xdr:from>
    <xdr:ext cx="378565" cy="259045"/>
    <xdr:sp macro="" textlink="">
      <xdr:nvSpPr>
        <xdr:cNvPr id="324" name="テキスト ボックス 323"/>
        <xdr:cNvSpPr txBox="1"/>
      </xdr:nvSpPr>
      <xdr:spPr>
        <a:xfrm>
          <a:off x="7672017" y="6541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102289</xdr:rowOff>
    </xdr:from>
    <xdr:to>
      <xdr:col>36</xdr:col>
      <xdr:colOff>165100</xdr:colOff>
      <xdr:row>38</xdr:row>
      <xdr:rowOff>32440</xdr:rowOff>
    </xdr:to>
    <xdr:sp macro="" textlink="">
      <xdr:nvSpPr>
        <xdr:cNvPr id="325" name="楕円 324"/>
        <xdr:cNvSpPr/>
      </xdr:nvSpPr>
      <xdr:spPr>
        <a:xfrm>
          <a:off x="6921500" y="6445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23566</xdr:rowOff>
    </xdr:from>
    <xdr:ext cx="378565" cy="259045"/>
    <xdr:sp macro="" textlink="">
      <xdr:nvSpPr>
        <xdr:cNvPr id="326" name="テキスト ボックス 325"/>
        <xdr:cNvSpPr txBox="1"/>
      </xdr:nvSpPr>
      <xdr:spPr>
        <a:xfrm>
          <a:off x="6783017" y="6538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133693</xdr:rowOff>
    </xdr:from>
    <xdr:to>
      <xdr:col>55</xdr:col>
      <xdr:colOff>0</xdr:colOff>
      <xdr:row>56</xdr:row>
      <xdr:rowOff>169494</xdr:rowOff>
    </xdr:to>
    <xdr:cxnSp macro="">
      <xdr:nvCxnSpPr>
        <xdr:cNvPr id="355" name="直線コネクタ 354"/>
        <xdr:cNvCxnSpPr/>
      </xdr:nvCxnSpPr>
      <xdr:spPr>
        <a:xfrm>
          <a:off x="9639300" y="9734893"/>
          <a:ext cx="838200" cy="3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133693</xdr:rowOff>
    </xdr:from>
    <xdr:to>
      <xdr:col>50</xdr:col>
      <xdr:colOff>114300</xdr:colOff>
      <xdr:row>56</xdr:row>
      <xdr:rowOff>138164</xdr:rowOff>
    </xdr:to>
    <xdr:cxnSp macro="">
      <xdr:nvCxnSpPr>
        <xdr:cNvPr id="358" name="直線コネクタ 357"/>
        <xdr:cNvCxnSpPr/>
      </xdr:nvCxnSpPr>
      <xdr:spPr>
        <a:xfrm flipV="1">
          <a:off x="8750300" y="9734893"/>
          <a:ext cx="889000" cy="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138164</xdr:rowOff>
    </xdr:from>
    <xdr:to>
      <xdr:col>45</xdr:col>
      <xdr:colOff>177800</xdr:colOff>
      <xdr:row>56</xdr:row>
      <xdr:rowOff>157188</xdr:rowOff>
    </xdr:to>
    <xdr:cxnSp macro="">
      <xdr:nvCxnSpPr>
        <xdr:cNvPr id="361" name="直線コネクタ 360"/>
        <xdr:cNvCxnSpPr/>
      </xdr:nvCxnSpPr>
      <xdr:spPr>
        <a:xfrm flipV="1">
          <a:off x="7861300" y="9739364"/>
          <a:ext cx="889000" cy="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63195</xdr:rowOff>
    </xdr:from>
    <xdr:to>
      <xdr:col>41</xdr:col>
      <xdr:colOff>50800</xdr:colOff>
      <xdr:row>56</xdr:row>
      <xdr:rowOff>157188</xdr:rowOff>
    </xdr:to>
    <xdr:cxnSp macro="">
      <xdr:nvCxnSpPr>
        <xdr:cNvPr id="364" name="直線コネクタ 363"/>
        <xdr:cNvCxnSpPr/>
      </xdr:nvCxnSpPr>
      <xdr:spPr>
        <a:xfrm>
          <a:off x="6972300" y="9664395"/>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118694</xdr:rowOff>
    </xdr:from>
    <xdr:to>
      <xdr:col>55</xdr:col>
      <xdr:colOff>50800</xdr:colOff>
      <xdr:row>57</xdr:row>
      <xdr:rowOff>48844</xdr:rowOff>
    </xdr:to>
    <xdr:sp macro="" textlink="">
      <xdr:nvSpPr>
        <xdr:cNvPr id="374" name="楕円 373"/>
        <xdr:cNvSpPr/>
      </xdr:nvSpPr>
      <xdr:spPr>
        <a:xfrm>
          <a:off x="10426700" y="97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141571</xdr:rowOff>
    </xdr:from>
    <xdr:ext cx="534377" cy="259045"/>
    <xdr:sp macro="" textlink="">
      <xdr:nvSpPr>
        <xdr:cNvPr id="375" name="農林水産業費該当値テキスト"/>
        <xdr:cNvSpPr txBox="1"/>
      </xdr:nvSpPr>
      <xdr:spPr>
        <a:xfrm>
          <a:off x="10528300" y="95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82893</xdr:rowOff>
    </xdr:from>
    <xdr:to>
      <xdr:col>50</xdr:col>
      <xdr:colOff>165100</xdr:colOff>
      <xdr:row>57</xdr:row>
      <xdr:rowOff>13043</xdr:rowOff>
    </xdr:to>
    <xdr:sp macro="" textlink="">
      <xdr:nvSpPr>
        <xdr:cNvPr id="376" name="楕円 375"/>
        <xdr:cNvSpPr/>
      </xdr:nvSpPr>
      <xdr:spPr>
        <a:xfrm>
          <a:off x="9588500" y="96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29570</xdr:rowOff>
    </xdr:from>
    <xdr:ext cx="534377" cy="259045"/>
    <xdr:sp macro="" textlink="">
      <xdr:nvSpPr>
        <xdr:cNvPr id="377" name="テキスト ボックス 376"/>
        <xdr:cNvSpPr txBox="1"/>
      </xdr:nvSpPr>
      <xdr:spPr>
        <a:xfrm>
          <a:off x="9372111" y="94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87364</xdr:rowOff>
    </xdr:from>
    <xdr:to>
      <xdr:col>46</xdr:col>
      <xdr:colOff>38100</xdr:colOff>
      <xdr:row>57</xdr:row>
      <xdr:rowOff>17514</xdr:rowOff>
    </xdr:to>
    <xdr:sp macro="" textlink="">
      <xdr:nvSpPr>
        <xdr:cNvPr id="378" name="楕円 377"/>
        <xdr:cNvSpPr/>
      </xdr:nvSpPr>
      <xdr:spPr>
        <a:xfrm>
          <a:off x="8699500" y="96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34041</xdr:rowOff>
    </xdr:from>
    <xdr:ext cx="534377" cy="259045"/>
    <xdr:sp macro="" textlink="">
      <xdr:nvSpPr>
        <xdr:cNvPr id="379" name="テキスト ボックス 378"/>
        <xdr:cNvSpPr txBox="1"/>
      </xdr:nvSpPr>
      <xdr:spPr>
        <a:xfrm>
          <a:off x="8483111" y="946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106388</xdr:rowOff>
    </xdr:from>
    <xdr:to>
      <xdr:col>41</xdr:col>
      <xdr:colOff>101600</xdr:colOff>
      <xdr:row>57</xdr:row>
      <xdr:rowOff>36538</xdr:rowOff>
    </xdr:to>
    <xdr:sp macro="" textlink="">
      <xdr:nvSpPr>
        <xdr:cNvPr id="380" name="楕円 379"/>
        <xdr:cNvSpPr/>
      </xdr:nvSpPr>
      <xdr:spPr>
        <a:xfrm>
          <a:off x="7810500" y="97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53065</xdr:rowOff>
    </xdr:from>
    <xdr:ext cx="534377" cy="259045"/>
    <xdr:sp macro="" textlink="">
      <xdr:nvSpPr>
        <xdr:cNvPr id="381" name="テキスト ボックス 380"/>
        <xdr:cNvSpPr txBox="1"/>
      </xdr:nvSpPr>
      <xdr:spPr>
        <a:xfrm>
          <a:off x="7594111" y="948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12395</xdr:rowOff>
    </xdr:from>
    <xdr:to>
      <xdr:col>36</xdr:col>
      <xdr:colOff>165100</xdr:colOff>
      <xdr:row>56</xdr:row>
      <xdr:rowOff>113995</xdr:rowOff>
    </xdr:to>
    <xdr:sp macro="" textlink="">
      <xdr:nvSpPr>
        <xdr:cNvPr id="382" name="楕円 381"/>
        <xdr:cNvSpPr/>
      </xdr:nvSpPr>
      <xdr:spPr>
        <a:xfrm>
          <a:off x="6921500" y="96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130522</xdr:rowOff>
    </xdr:from>
    <xdr:ext cx="534377" cy="259045"/>
    <xdr:sp macro="" textlink="">
      <xdr:nvSpPr>
        <xdr:cNvPr id="383" name="テキスト ボックス 382"/>
        <xdr:cNvSpPr txBox="1"/>
      </xdr:nvSpPr>
      <xdr:spPr>
        <a:xfrm>
          <a:off x="6705111" y="938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170397</xdr:rowOff>
    </xdr:from>
    <xdr:to>
      <xdr:col>55</xdr:col>
      <xdr:colOff>0</xdr:colOff>
      <xdr:row>75</xdr:row>
      <xdr:rowOff>58220</xdr:rowOff>
    </xdr:to>
    <xdr:cxnSp macro="">
      <xdr:nvCxnSpPr>
        <xdr:cNvPr id="414" name="直線コネクタ 413"/>
        <xdr:cNvCxnSpPr/>
      </xdr:nvCxnSpPr>
      <xdr:spPr>
        <a:xfrm>
          <a:off x="9639300" y="12857697"/>
          <a:ext cx="838200" cy="5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138263</xdr:rowOff>
    </xdr:from>
    <xdr:to>
      <xdr:col>50</xdr:col>
      <xdr:colOff>114300</xdr:colOff>
      <xdr:row>74</xdr:row>
      <xdr:rowOff>170397</xdr:rowOff>
    </xdr:to>
    <xdr:cxnSp macro="">
      <xdr:nvCxnSpPr>
        <xdr:cNvPr id="417" name="直線コネクタ 416"/>
        <xdr:cNvCxnSpPr/>
      </xdr:nvCxnSpPr>
      <xdr:spPr>
        <a:xfrm>
          <a:off x="8750300" y="12825563"/>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138263</xdr:rowOff>
    </xdr:from>
    <xdr:to>
      <xdr:col>45</xdr:col>
      <xdr:colOff>177800</xdr:colOff>
      <xdr:row>74</xdr:row>
      <xdr:rowOff>141561</xdr:rowOff>
    </xdr:to>
    <xdr:cxnSp macro="">
      <xdr:nvCxnSpPr>
        <xdr:cNvPr id="420" name="直線コネクタ 419"/>
        <xdr:cNvCxnSpPr/>
      </xdr:nvCxnSpPr>
      <xdr:spPr>
        <a:xfrm flipV="1">
          <a:off x="7861300" y="12825563"/>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5610</xdr:rowOff>
    </xdr:from>
    <xdr:to>
      <xdr:col>41</xdr:col>
      <xdr:colOff>50800</xdr:colOff>
      <xdr:row>74</xdr:row>
      <xdr:rowOff>141561</xdr:rowOff>
    </xdr:to>
    <xdr:cxnSp macro="">
      <xdr:nvCxnSpPr>
        <xdr:cNvPr id="423" name="直線コネクタ 422"/>
        <xdr:cNvCxnSpPr/>
      </xdr:nvCxnSpPr>
      <xdr:spPr>
        <a:xfrm>
          <a:off x="6972300" y="12521460"/>
          <a:ext cx="889000" cy="30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7420</xdr:rowOff>
    </xdr:from>
    <xdr:to>
      <xdr:col>55</xdr:col>
      <xdr:colOff>50800</xdr:colOff>
      <xdr:row>75</xdr:row>
      <xdr:rowOff>109020</xdr:rowOff>
    </xdr:to>
    <xdr:sp macro="" textlink="">
      <xdr:nvSpPr>
        <xdr:cNvPr id="433" name="楕円 432"/>
        <xdr:cNvSpPr/>
      </xdr:nvSpPr>
      <xdr:spPr>
        <a:xfrm>
          <a:off x="10426700" y="128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30297</xdr:rowOff>
    </xdr:from>
    <xdr:ext cx="534377" cy="259045"/>
    <xdr:sp macro="" textlink="">
      <xdr:nvSpPr>
        <xdr:cNvPr id="434" name="商工費該当値テキスト"/>
        <xdr:cNvSpPr txBox="1"/>
      </xdr:nvSpPr>
      <xdr:spPr>
        <a:xfrm>
          <a:off x="10528300" y="127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119597</xdr:rowOff>
    </xdr:from>
    <xdr:to>
      <xdr:col>50</xdr:col>
      <xdr:colOff>165100</xdr:colOff>
      <xdr:row>75</xdr:row>
      <xdr:rowOff>49747</xdr:rowOff>
    </xdr:to>
    <xdr:sp macro="" textlink="">
      <xdr:nvSpPr>
        <xdr:cNvPr id="435" name="楕円 434"/>
        <xdr:cNvSpPr/>
      </xdr:nvSpPr>
      <xdr:spPr>
        <a:xfrm>
          <a:off x="9588500" y="128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66274</xdr:rowOff>
    </xdr:from>
    <xdr:ext cx="534377" cy="259045"/>
    <xdr:sp macro="" textlink="">
      <xdr:nvSpPr>
        <xdr:cNvPr id="436" name="テキスト ボックス 435"/>
        <xdr:cNvSpPr txBox="1"/>
      </xdr:nvSpPr>
      <xdr:spPr>
        <a:xfrm>
          <a:off x="9372111" y="1258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87463</xdr:rowOff>
    </xdr:from>
    <xdr:to>
      <xdr:col>46</xdr:col>
      <xdr:colOff>38100</xdr:colOff>
      <xdr:row>75</xdr:row>
      <xdr:rowOff>17613</xdr:rowOff>
    </xdr:to>
    <xdr:sp macro="" textlink="">
      <xdr:nvSpPr>
        <xdr:cNvPr id="437" name="楕円 436"/>
        <xdr:cNvSpPr/>
      </xdr:nvSpPr>
      <xdr:spPr>
        <a:xfrm>
          <a:off x="8699500" y="1277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34140</xdr:rowOff>
    </xdr:from>
    <xdr:ext cx="534377" cy="259045"/>
    <xdr:sp macro="" textlink="">
      <xdr:nvSpPr>
        <xdr:cNvPr id="438" name="テキスト ボックス 437"/>
        <xdr:cNvSpPr txBox="1"/>
      </xdr:nvSpPr>
      <xdr:spPr>
        <a:xfrm>
          <a:off x="8483111" y="1254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90761</xdr:rowOff>
    </xdr:from>
    <xdr:to>
      <xdr:col>41</xdr:col>
      <xdr:colOff>101600</xdr:colOff>
      <xdr:row>75</xdr:row>
      <xdr:rowOff>20911</xdr:rowOff>
    </xdr:to>
    <xdr:sp macro="" textlink="">
      <xdr:nvSpPr>
        <xdr:cNvPr id="439" name="楕円 438"/>
        <xdr:cNvSpPr/>
      </xdr:nvSpPr>
      <xdr:spPr>
        <a:xfrm>
          <a:off x="7810500" y="1277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37438</xdr:rowOff>
    </xdr:from>
    <xdr:ext cx="534377" cy="259045"/>
    <xdr:sp macro="" textlink="">
      <xdr:nvSpPr>
        <xdr:cNvPr id="440" name="テキスト ボックス 439"/>
        <xdr:cNvSpPr txBox="1"/>
      </xdr:nvSpPr>
      <xdr:spPr>
        <a:xfrm>
          <a:off x="7594111" y="1255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126260</xdr:rowOff>
    </xdr:from>
    <xdr:to>
      <xdr:col>36</xdr:col>
      <xdr:colOff>165100</xdr:colOff>
      <xdr:row>73</xdr:row>
      <xdr:rowOff>56410</xdr:rowOff>
    </xdr:to>
    <xdr:sp macro="" textlink="">
      <xdr:nvSpPr>
        <xdr:cNvPr id="441" name="楕円 440"/>
        <xdr:cNvSpPr/>
      </xdr:nvSpPr>
      <xdr:spPr>
        <a:xfrm>
          <a:off x="6921500" y="124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72937</xdr:rowOff>
    </xdr:from>
    <xdr:ext cx="534377" cy="259045"/>
    <xdr:sp macro="" textlink="">
      <xdr:nvSpPr>
        <xdr:cNvPr id="442" name="テキスト ボックス 441"/>
        <xdr:cNvSpPr txBox="1"/>
      </xdr:nvSpPr>
      <xdr:spPr>
        <a:xfrm>
          <a:off x="6705111" y="1224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78487</xdr:rowOff>
    </xdr:from>
    <xdr:to>
      <xdr:col>55</xdr:col>
      <xdr:colOff>0</xdr:colOff>
      <xdr:row>98</xdr:row>
      <xdr:rowOff>76685</xdr:rowOff>
    </xdr:to>
    <xdr:cxnSp macro="">
      <xdr:nvCxnSpPr>
        <xdr:cNvPr id="473" name="直線コネクタ 472"/>
        <xdr:cNvCxnSpPr/>
      </xdr:nvCxnSpPr>
      <xdr:spPr>
        <a:xfrm>
          <a:off x="9639300" y="16709137"/>
          <a:ext cx="838200" cy="16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78487</xdr:rowOff>
    </xdr:from>
    <xdr:to>
      <xdr:col>50</xdr:col>
      <xdr:colOff>114300</xdr:colOff>
      <xdr:row>98</xdr:row>
      <xdr:rowOff>23013</xdr:rowOff>
    </xdr:to>
    <xdr:cxnSp macro="">
      <xdr:nvCxnSpPr>
        <xdr:cNvPr id="476" name="直線コネクタ 475"/>
        <xdr:cNvCxnSpPr/>
      </xdr:nvCxnSpPr>
      <xdr:spPr>
        <a:xfrm flipV="1">
          <a:off x="8750300" y="16709137"/>
          <a:ext cx="889000" cy="1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23013</xdr:rowOff>
    </xdr:from>
    <xdr:to>
      <xdr:col>45</xdr:col>
      <xdr:colOff>177800</xdr:colOff>
      <xdr:row>98</xdr:row>
      <xdr:rowOff>69324</xdr:rowOff>
    </xdr:to>
    <xdr:cxnSp macro="">
      <xdr:nvCxnSpPr>
        <xdr:cNvPr id="479" name="直線コネクタ 478"/>
        <xdr:cNvCxnSpPr/>
      </xdr:nvCxnSpPr>
      <xdr:spPr>
        <a:xfrm flipV="1">
          <a:off x="7861300" y="16825113"/>
          <a:ext cx="889000" cy="4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69324</xdr:rowOff>
    </xdr:from>
    <xdr:to>
      <xdr:col>41</xdr:col>
      <xdr:colOff>50800</xdr:colOff>
      <xdr:row>98</xdr:row>
      <xdr:rowOff>76574</xdr:rowOff>
    </xdr:to>
    <xdr:cxnSp macro="">
      <xdr:nvCxnSpPr>
        <xdr:cNvPr id="482" name="直線コネクタ 481"/>
        <xdr:cNvCxnSpPr/>
      </xdr:nvCxnSpPr>
      <xdr:spPr>
        <a:xfrm flipV="1">
          <a:off x="6972300" y="16871424"/>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25885</xdr:rowOff>
    </xdr:from>
    <xdr:to>
      <xdr:col>55</xdr:col>
      <xdr:colOff>50800</xdr:colOff>
      <xdr:row>98</xdr:row>
      <xdr:rowOff>127485</xdr:rowOff>
    </xdr:to>
    <xdr:sp macro="" textlink="">
      <xdr:nvSpPr>
        <xdr:cNvPr id="492" name="楕円 491"/>
        <xdr:cNvSpPr/>
      </xdr:nvSpPr>
      <xdr:spPr>
        <a:xfrm>
          <a:off x="10426700" y="16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48762</xdr:rowOff>
    </xdr:from>
    <xdr:ext cx="534377" cy="259045"/>
    <xdr:sp macro="" textlink="">
      <xdr:nvSpPr>
        <xdr:cNvPr id="493" name="土木費該当値テキスト"/>
        <xdr:cNvSpPr txBox="1"/>
      </xdr:nvSpPr>
      <xdr:spPr>
        <a:xfrm>
          <a:off x="10528300" y="1667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27687</xdr:rowOff>
    </xdr:from>
    <xdr:to>
      <xdr:col>50</xdr:col>
      <xdr:colOff>165100</xdr:colOff>
      <xdr:row>97</xdr:row>
      <xdr:rowOff>129287</xdr:rowOff>
    </xdr:to>
    <xdr:sp macro="" textlink="">
      <xdr:nvSpPr>
        <xdr:cNvPr id="494" name="楕円 493"/>
        <xdr:cNvSpPr/>
      </xdr:nvSpPr>
      <xdr:spPr>
        <a:xfrm>
          <a:off x="9588500" y="1665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145814</xdr:rowOff>
    </xdr:from>
    <xdr:ext cx="599010" cy="259045"/>
    <xdr:sp macro="" textlink="">
      <xdr:nvSpPr>
        <xdr:cNvPr id="495" name="テキスト ボックス 494"/>
        <xdr:cNvSpPr txBox="1"/>
      </xdr:nvSpPr>
      <xdr:spPr>
        <a:xfrm>
          <a:off x="9339795" y="164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143663</xdr:rowOff>
    </xdr:from>
    <xdr:to>
      <xdr:col>46</xdr:col>
      <xdr:colOff>38100</xdr:colOff>
      <xdr:row>98</xdr:row>
      <xdr:rowOff>73813</xdr:rowOff>
    </xdr:to>
    <xdr:sp macro="" textlink="">
      <xdr:nvSpPr>
        <xdr:cNvPr id="496" name="楕円 495"/>
        <xdr:cNvSpPr/>
      </xdr:nvSpPr>
      <xdr:spPr>
        <a:xfrm>
          <a:off x="8699500" y="1677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90340</xdr:rowOff>
    </xdr:from>
    <xdr:ext cx="534377" cy="259045"/>
    <xdr:sp macro="" textlink="">
      <xdr:nvSpPr>
        <xdr:cNvPr id="497" name="テキスト ボックス 496"/>
        <xdr:cNvSpPr txBox="1"/>
      </xdr:nvSpPr>
      <xdr:spPr>
        <a:xfrm>
          <a:off x="8483111" y="1654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18524</xdr:rowOff>
    </xdr:from>
    <xdr:to>
      <xdr:col>41</xdr:col>
      <xdr:colOff>101600</xdr:colOff>
      <xdr:row>98</xdr:row>
      <xdr:rowOff>120124</xdr:rowOff>
    </xdr:to>
    <xdr:sp macro="" textlink="">
      <xdr:nvSpPr>
        <xdr:cNvPr id="498" name="楕円 497"/>
        <xdr:cNvSpPr/>
      </xdr:nvSpPr>
      <xdr:spPr>
        <a:xfrm>
          <a:off x="7810500" y="168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136651</xdr:rowOff>
    </xdr:from>
    <xdr:ext cx="534377" cy="259045"/>
    <xdr:sp macro="" textlink="">
      <xdr:nvSpPr>
        <xdr:cNvPr id="499" name="テキスト ボックス 498"/>
        <xdr:cNvSpPr txBox="1"/>
      </xdr:nvSpPr>
      <xdr:spPr>
        <a:xfrm>
          <a:off x="7594111" y="1659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25774</xdr:rowOff>
    </xdr:from>
    <xdr:to>
      <xdr:col>36</xdr:col>
      <xdr:colOff>165100</xdr:colOff>
      <xdr:row>98</xdr:row>
      <xdr:rowOff>127374</xdr:rowOff>
    </xdr:to>
    <xdr:sp macro="" textlink="">
      <xdr:nvSpPr>
        <xdr:cNvPr id="500" name="楕円 499"/>
        <xdr:cNvSpPr/>
      </xdr:nvSpPr>
      <xdr:spPr>
        <a:xfrm>
          <a:off x="6921500" y="1682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118501</xdr:rowOff>
    </xdr:from>
    <xdr:ext cx="534377" cy="259045"/>
    <xdr:sp macro="" textlink="">
      <xdr:nvSpPr>
        <xdr:cNvPr id="501" name="テキスト ボックス 500"/>
        <xdr:cNvSpPr txBox="1"/>
      </xdr:nvSpPr>
      <xdr:spPr>
        <a:xfrm>
          <a:off x="6705111" y="1692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128858</xdr:rowOff>
    </xdr:from>
    <xdr:to>
      <xdr:col>85</xdr:col>
      <xdr:colOff>127000</xdr:colOff>
      <xdr:row>37</xdr:row>
      <xdr:rowOff>153024</xdr:rowOff>
    </xdr:to>
    <xdr:cxnSp macro="">
      <xdr:nvCxnSpPr>
        <xdr:cNvPr id="533" name="直線コネクタ 532"/>
        <xdr:cNvCxnSpPr/>
      </xdr:nvCxnSpPr>
      <xdr:spPr>
        <a:xfrm>
          <a:off x="15481300" y="6472508"/>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128858</xdr:rowOff>
    </xdr:from>
    <xdr:to>
      <xdr:col>81</xdr:col>
      <xdr:colOff>50800</xdr:colOff>
      <xdr:row>37</xdr:row>
      <xdr:rowOff>152306</xdr:rowOff>
    </xdr:to>
    <xdr:cxnSp macro="">
      <xdr:nvCxnSpPr>
        <xdr:cNvPr id="536" name="直線コネクタ 535"/>
        <xdr:cNvCxnSpPr/>
      </xdr:nvCxnSpPr>
      <xdr:spPr>
        <a:xfrm flipV="1">
          <a:off x="14592300" y="6472508"/>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152306</xdr:rowOff>
    </xdr:from>
    <xdr:to>
      <xdr:col>76</xdr:col>
      <xdr:colOff>114300</xdr:colOff>
      <xdr:row>37</xdr:row>
      <xdr:rowOff>167001</xdr:rowOff>
    </xdr:to>
    <xdr:cxnSp macro="">
      <xdr:nvCxnSpPr>
        <xdr:cNvPr id="539" name="直線コネクタ 538"/>
        <xdr:cNvCxnSpPr/>
      </xdr:nvCxnSpPr>
      <xdr:spPr>
        <a:xfrm flipV="1">
          <a:off x="13703300" y="649595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105900</xdr:rowOff>
    </xdr:from>
    <xdr:to>
      <xdr:col>71</xdr:col>
      <xdr:colOff>177800</xdr:colOff>
      <xdr:row>37</xdr:row>
      <xdr:rowOff>167001</xdr:rowOff>
    </xdr:to>
    <xdr:cxnSp macro="">
      <xdr:nvCxnSpPr>
        <xdr:cNvPr id="542" name="直線コネクタ 541"/>
        <xdr:cNvCxnSpPr/>
      </xdr:nvCxnSpPr>
      <xdr:spPr>
        <a:xfrm>
          <a:off x="12814300" y="6449550"/>
          <a:ext cx="889000" cy="6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102224</xdr:rowOff>
    </xdr:from>
    <xdr:to>
      <xdr:col>85</xdr:col>
      <xdr:colOff>177800</xdr:colOff>
      <xdr:row>38</xdr:row>
      <xdr:rowOff>32374</xdr:rowOff>
    </xdr:to>
    <xdr:sp macro="" textlink="">
      <xdr:nvSpPr>
        <xdr:cNvPr id="552" name="楕円 551"/>
        <xdr:cNvSpPr/>
      </xdr:nvSpPr>
      <xdr:spPr>
        <a:xfrm>
          <a:off x="16268700" y="644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80651</xdr:rowOff>
    </xdr:from>
    <xdr:ext cx="534377" cy="259045"/>
    <xdr:sp macro="" textlink="">
      <xdr:nvSpPr>
        <xdr:cNvPr id="553" name="消防費該当値テキスト"/>
        <xdr:cNvSpPr txBox="1"/>
      </xdr:nvSpPr>
      <xdr:spPr>
        <a:xfrm>
          <a:off x="16370300" y="642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78058</xdr:rowOff>
    </xdr:from>
    <xdr:to>
      <xdr:col>81</xdr:col>
      <xdr:colOff>101600</xdr:colOff>
      <xdr:row>38</xdr:row>
      <xdr:rowOff>8207</xdr:rowOff>
    </xdr:to>
    <xdr:sp macro="" textlink="">
      <xdr:nvSpPr>
        <xdr:cNvPr id="554" name="楕円 553"/>
        <xdr:cNvSpPr/>
      </xdr:nvSpPr>
      <xdr:spPr>
        <a:xfrm>
          <a:off x="15430500" y="64217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24735</xdr:rowOff>
    </xdr:from>
    <xdr:ext cx="534377" cy="259045"/>
    <xdr:sp macro="" textlink="">
      <xdr:nvSpPr>
        <xdr:cNvPr id="555" name="テキスト ボックス 554"/>
        <xdr:cNvSpPr txBox="1"/>
      </xdr:nvSpPr>
      <xdr:spPr>
        <a:xfrm>
          <a:off x="15214111" y="619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101506</xdr:rowOff>
    </xdr:from>
    <xdr:to>
      <xdr:col>76</xdr:col>
      <xdr:colOff>165100</xdr:colOff>
      <xdr:row>38</xdr:row>
      <xdr:rowOff>31655</xdr:rowOff>
    </xdr:to>
    <xdr:sp macro="" textlink="">
      <xdr:nvSpPr>
        <xdr:cNvPr id="556" name="楕円 555"/>
        <xdr:cNvSpPr/>
      </xdr:nvSpPr>
      <xdr:spPr>
        <a:xfrm>
          <a:off x="14541500" y="64451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22782</xdr:rowOff>
    </xdr:from>
    <xdr:ext cx="534377" cy="259045"/>
    <xdr:sp macro="" textlink="">
      <xdr:nvSpPr>
        <xdr:cNvPr id="557" name="テキスト ボックス 556"/>
        <xdr:cNvSpPr txBox="1"/>
      </xdr:nvSpPr>
      <xdr:spPr>
        <a:xfrm>
          <a:off x="14325111" y="653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116201</xdr:rowOff>
    </xdr:from>
    <xdr:to>
      <xdr:col>72</xdr:col>
      <xdr:colOff>38100</xdr:colOff>
      <xdr:row>38</xdr:row>
      <xdr:rowOff>46351</xdr:rowOff>
    </xdr:to>
    <xdr:sp macro="" textlink="">
      <xdr:nvSpPr>
        <xdr:cNvPr id="558" name="楕円 557"/>
        <xdr:cNvSpPr/>
      </xdr:nvSpPr>
      <xdr:spPr>
        <a:xfrm>
          <a:off x="13652500" y="64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37478</xdr:rowOff>
    </xdr:from>
    <xdr:ext cx="534377" cy="259045"/>
    <xdr:sp macro="" textlink="">
      <xdr:nvSpPr>
        <xdr:cNvPr id="559" name="テキスト ボックス 558"/>
        <xdr:cNvSpPr txBox="1"/>
      </xdr:nvSpPr>
      <xdr:spPr>
        <a:xfrm>
          <a:off x="13436111" y="65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55100</xdr:rowOff>
    </xdr:from>
    <xdr:to>
      <xdr:col>67</xdr:col>
      <xdr:colOff>101600</xdr:colOff>
      <xdr:row>37</xdr:row>
      <xdr:rowOff>156700</xdr:rowOff>
    </xdr:to>
    <xdr:sp macro="" textlink="">
      <xdr:nvSpPr>
        <xdr:cNvPr id="560" name="楕円 559"/>
        <xdr:cNvSpPr/>
      </xdr:nvSpPr>
      <xdr:spPr>
        <a:xfrm>
          <a:off x="12763500" y="6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147827</xdr:rowOff>
    </xdr:from>
    <xdr:ext cx="534377" cy="259045"/>
    <xdr:sp macro="" textlink="">
      <xdr:nvSpPr>
        <xdr:cNvPr id="561" name="テキスト ボックス 560"/>
        <xdr:cNvSpPr txBox="1"/>
      </xdr:nvSpPr>
      <xdr:spPr>
        <a:xfrm>
          <a:off x="12547111" y="64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79629</xdr:rowOff>
    </xdr:from>
    <xdr:to>
      <xdr:col>85</xdr:col>
      <xdr:colOff>127000</xdr:colOff>
      <xdr:row>57</xdr:row>
      <xdr:rowOff>37427</xdr:rowOff>
    </xdr:to>
    <xdr:cxnSp macro="">
      <xdr:nvCxnSpPr>
        <xdr:cNvPr id="591" name="直線コネクタ 590"/>
        <xdr:cNvCxnSpPr/>
      </xdr:nvCxnSpPr>
      <xdr:spPr>
        <a:xfrm flipV="1">
          <a:off x="15481300" y="9509379"/>
          <a:ext cx="838200" cy="3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37427</xdr:rowOff>
    </xdr:from>
    <xdr:to>
      <xdr:col>81</xdr:col>
      <xdr:colOff>50800</xdr:colOff>
      <xdr:row>57</xdr:row>
      <xdr:rowOff>49022</xdr:rowOff>
    </xdr:to>
    <xdr:cxnSp macro="">
      <xdr:nvCxnSpPr>
        <xdr:cNvPr id="594" name="直線コネクタ 593"/>
        <xdr:cNvCxnSpPr/>
      </xdr:nvCxnSpPr>
      <xdr:spPr>
        <a:xfrm flipV="1">
          <a:off x="14592300" y="9810077"/>
          <a:ext cx="889000" cy="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49022</xdr:rowOff>
    </xdr:from>
    <xdr:to>
      <xdr:col>76</xdr:col>
      <xdr:colOff>114300</xdr:colOff>
      <xdr:row>58</xdr:row>
      <xdr:rowOff>10871</xdr:rowOff>
    </xdr:to>
    <xdr:cxnSp macro="">
      <xdr:nvCxnSpPr>
        <xdr:cNvPr id="597" name="直線コネクタ 596"/>
        <xdr:cNvCxnSpPr/>
      </xdr:nvCxnSpPr>
      <xdr:spPr>
        <a:xfrm flipV="1">
          <a:off x="13703300" y="9821672"/>
          <a:ext cx="889000" cy="1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10871</xdr:rowOff>
    </xdr:from>
    <xdr:to>
      <xdr:col>71</xdr:col>
      <xdr:colOff>177800</xdr:colOff>
      <xdr:row>58</xdr:row>
      <xdr:rowOff>12992</xdr:rowOff>
    </xdr:to>
    <xdr:cxnSp macro="">
      <xdr:nvCxnSpPr>
        <xdr:cNvPr id="600" name="直線コネクタ 599"/>
        <xdr:cNvCxnSpPr/>
      </xdr:nvCxnSpPr>
      <xdr:spPr>
        <a:xfrm flipV="1">
          <a:off x="12814300" y="9954971"/>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28829</xdr:rowOff>
    </xdr:from>
    <xdr:to>
      <xdr:col>85</xdr:col>
      <xdr:colOff>177800</xdr:colOff>
      <xdr:row>55</xdr:row>
      <xdr:rowOff>130429</xdr:rowOff>
    </xdr:to>
    <xdr:sp macro="" textlink="">
      <xdr:nvSpPr>
        <xdr:cNvPr id="610" name="楕円 609"/>
        <xdr:cNvSpPr/>
      </xdr:nvSpPr>
      <xdr:spPr>
        <a:xfrm>
          <a:off x="16268700" y="94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51706</xdr:rowOff>
    </xdr:from>
    <xdr:ext cx="534377" cy="259045"/>
    <xdr:sp macro="" textlink="">
      <xdr:nvSpPr>
        <xdr:cNvPr id="611" name="教育費該当値テキスト"/>
        <xdr:cNvSpPr txBox="1"/>
      </xdr:nvSpPr>
      <xdr:spPr>
        <a:xfrm>
          <a:off x="16370300" y="931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158077</xdr:rowOff>
    </xdr:from>
    <xdr:to>
      <xdr:col>81</xdr:col>
      <xdr:colOff>101600</xdr:colOff>
      <xdr:row>57</xdr:row>
      <xdr:rowOff>88227</xdr:rowOff>
    </xdr:to>
    <xdr:sp macro="" textlink="">
      <xdr:nvSpPr>
        <xdr:cNvPr id="612" name="楕円 611"/>
        <xdr:cNvSpPr/>
      </xdr:nvSpPr>
      <xdr:spPr>
        <a:xfrm>
          <a:off x="15430500" y="975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104754</xdr:rowOff>
    </xdr:from>
    <xdr:ext cx="534377" cy="259045"/>
    <xdr:sp macro="" textlink="">
      <xdr:nvSpPr>
        <xdr:cNvPr id="613" name="テキスト ボックス 612"/>
        <xdr:cNvSpPr txBox="1"/>
      </xdr:nvSpPr>
      <xdr:spPr>
        <a:xfrm>
          <a:off x="15214111" y="95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169672</xdr:rowOff>
    </xdr:from>
    <xdr:to>
      <xdr:col>76</xdr:col>
      <xdr:colOff>165100</xdr:colOff>
      <xdr:row>57</xdr:row>
      <xdr:rowOff>99822</xdr:rowOff>
    </xdr:to>
    <xdr:sp macro="" textlink="">
      <xdr:nvSpPr>
        <xdr:cNvPr id="614" name="楕円 613"/>
        <xdr:cNvSpPr/>
      </xdr:nvSpPr>
      <xdr:spPr>
        <a:xfrm>
          <a:off x="14541500" y="977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116349</xdr:rowOff>
    </xdr:from>
    <xdr:ext cx="534377" cy="259045"/>
    <xdr:sp macro="" textlink="">
      <xdr:nvSpPr>
        <xdr:cNvPr id="615" name="テキスト ボックス 614"/>
        <xdr:cNvSpPr txBox="1"/>
      </xdr:nvSpPr>
      <xdr:spPr>
        <a:xfrm>
          <a:off x="14325111" y="95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131521</xdr:rowOff>
    </xdr:from>
    <xdr:to>
      <xdr:col>72</xdr:col>
      <xdr:colOff>38100</xdr:colOff>
      <xdr:row>58</xdr:row>
      <xdr:rowOff>61671</xdr:rowOff>
    </xdr:to>
    <xdr:sp macro="" textlink="">
      <xdr:nvSpPr>
        <xdr:cNvPr id="616" name="楕円 615"/>
        <xdr:cNvSpPr/>
      </xdr:nvSpPr>
      <xdr:spPr>
        <a:xfrm>
          <a:off x="13652500" y="99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52798</xdr:rowOff>
    </xdr:from>
    <xdr:ext cx="534377" cy="259045"/>
    <xdr:sp macro="" textlink="">
      <xdr:nvSpPr>
        <xdr:cNvPr id="617" name="テキスト ボックス 616"/>
        <xdr:cNvSpPr txBox="1"/>
      </xdr:nvSpPr>
      <xdr:spPr>
        <a:xfrm>
          <a:off x="13436111" y="999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133642</xdr:rowOff>
    </xdr:from>
    <xdr:to>
      <xdr:col>67</xdr:col>
      <xdr:colOff>101600</xdr:colOff>
      <xdr:row>58</xdr:row>
      <xdr:rowOff>63792</xdr:rowOff>
    </xdr:to>
    <xdr:sp macro="" textlink="">
      <xdr:nvSpPr>
        <xdr:cNvPr id="618" name="楕円 617"/>
        <xdr:cNvSpPr/>
      </xdr:nvSpPr>
      <xdr:spPr>
        <a:xfrm>
          <a:off x="12763500" y="99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54919</xdr:rowOff>
    </xdr:from>
    <xdr:ext cx="534377" cy="259045"/>
    <xdr:sp macro="" textlink="">
      <xdr:nvSpPr>
        <xdr:cNvPr id="619" name="テキスト ボックス 618"/>
        <xdr:cNvSpPr txBox="1"/>
      </xdr:nvSpPr>
      <xdr:spPr>
        <a:xfrm>
          <a:off x="12547111" y="999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1232</xdr:rowOff>
    </xdr:from>
    <xdr:to>
      <xdr:col>85</xdr:col>
      <xdr:colOff>127000</xdr:colOff>
      <xdr:row>79</xdr:row>
      <xdr:rowOff>23964</xdr:rowOff>
    </xdr:to>
    <xdr:cxnSp macro="">
      <xdr:nvCxnSpPr>
        <xdr:cNvPr id="648" name="直線コネクタ 647"/>
        <xdr:cNvCxnSpPr/>
      </xdr:nvCxnSpPr>
      <xdr:spPr>
        <a:xfrm>
          <a:off x="15481300" y="13545782"/>
          <a:ext cx="8382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1232</xdr:rowOff>
    </xdr:from>
    <xdr:to>
      <xdr:col>81</xdr:col>
      <xdr:colOff>50800</xdr:colOff>
      <xdr:row>79</xdr:row>
      <xdr:rowOff>35306</xdr:rowOff>
    </xdr:to>
    <xdr:cxnSp macro="">
      <xdr:nvCxnSpPr>
        <xdr:cNvPr id="651" name="直線コネクタ 650"/>
        <xdr:cNvCxnSpPr/>
      </xdr:nvCxnSpPr>
      <xdr:spPr>
        <a:xfrm flipV="1">
          <a:off x="14592300" y="13545782"/>
          <a:ext cx="889000" cy="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35306</xdr:rowOff>
    </xdr:from>
    <xdr:to>
      <xdr:col>76</xdr:col>
      <xdr:colOff>114300</xdr:colOff>
      <xdr:row>79</xdr:row>
      <xdr:rowOff>42901</xdr:rowOff>
    </xdr:to>
    <xdr:cxnSp macro="">
      <xdr:nvCxnSpPr>
        <xdr:cNvPr id="654" name="直線コネクタ 653"/>
        <xdr:cNvCxnSpPr/>
      </xdr:nvCxnSpPr>
      <xdr:spPr>
        <a:xfrm flipV="1">
          <a:off x="13703300" y="13579856"/>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42901</xdr:rowOff>
    </xdr:from>
    <xdr:to>
      <xdr:col>71</xdr:col>
      <xdr:colOff>177800</xdr:colOff>
      <xdr:row>79</xdr:row>
      <xdr:rowOff>43841</xdr:rowOff>
    </xdr:to>
    <xdr:cxnSp macro="">
      <xdr:nvCxnSpPr>
        <xdr:cNvPr id="657" name="直線コネクタ 656"/>
        <xdr:cNvCxnSpPr/>
      </xdr:nvCxnSpPr>
      <xdr:spPr>
        <a:xfrm flipV="1">
          <a:off x="12814300" y="13587451"/>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144614</xdr:rowOff>
    </xdr:from>
    <xdr:to>
      <xdr:col>85</xdr:col>
      <xdr:colOff>177800</xdr:colOff>
      <xdr:row>79</xdr:row>
      <xdr:rowOff>74764</xdr:rowOff>
    </xdr:to>
    <xdr:sp macro="" textlink="">
      <xdr:nvSpPr>
        <xdr:cNvPr id="667" name="楕円 666"/>
        <xdr:cNvSpPr/>
      </xdr:nvSpPr>
      <xdr:spPr>
        <a:xfrm>
          <a:off x="16268700" y="1351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62005</xdr:rowOff>
    </xdr:from>
    <xdr:ext cx="469744" cy="259045"/>
    <xdr:sp macro="" textlink="">
      <xdr:nvSpPr>
        <xdr:cNvPr id="668" name="災害復旧費該当値テキスト"/>
        <xdr:cNvSpPr txBox="1"/>
      </xdr:nvSpPr>
      <xdr:spPr>
        <a:xfrm>
          <a:off x="16370300" y="1343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121882</xdr:rowOff>
    </xdr:from>
    <xdr:to>
      <xdr:col>81</xdr:col>
      <xdr:colOff>101600</xdr:colOff>
      <xdr:row>79</xdr:row>
      <xdr:rowOff>52032</xdr:rowOff>
    </xdr:to>
    <xdr:sp macro="" textlink="">
      <xdr:nvSpPr>
        <xdr:cNvPr id="669" name="楕円 668"/>
        <xdr:cNvSpPr/>
      </xdr:nvSpPr>
      <xdr:spPr>
        <a:xfrm>
          <a:off x="15430500" y="134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43159</xdr:rowOff>
    </xdr:from>
    <xdr:ext cx="469744" cy="259045"/>
    <xdr:sp macro="" textlink="">
      <xdr:nvSpPr>
        <xdr:cNvPr id="670" name="テキスト ボックス 669"/>
        <xdr:cNvSpPr txBox="1"/>
      </xdr:nvSpPr>
      <xdr:spPr>
        <a:xfrm>
          <a:off x="15246428" y="135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155956</xdr:rowOff>
    </xdr:from>
    <xdr:to>
      <xdr:col>76</xdr:col>
      <xdr:colOff>165100</xdr:colOff>
      <xdr:row>79</xdr:row>
      <xdr:rowOff>86106</xdr:rowOff>
    </xdr:to>
    <xdr:sp macro="" textlink="">
      <xdr:nvSpPr>
        <xdr:cNvPr id="671" name="楕円 670"/>
        <xdr:cNvSpPr/>
      </xdr:nvSpPr>
      <xdr:spPr>
        <a:xfrm>
          <a:off x="14541500" y="135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77233</xdr:rowOff>
    </xdr:from>
    <xdr:ext cx="378565" cy="259045"/>
    <xdr:sp macro="" textlink="">
      <xdr:nvSpPr>
        <xdr:cNvPr id="672" name="テキスト ボックス 671"/>
        <xdr:cNvSpPr txBox="1"/>
      </xdr:nvSpPr>
      <xdr:spPr>
        <a:xfrm>
          <a:off x="14403017" y="13621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163551</xdr:rowOff>
    </xdr:from>
    <xdr:to>
      <xdr:col>72</xdr:col>
      <xdr:colOff>38100</xdr:colOff>
      <xdr:row>79</xdr:row>
      <xdr:rowOff>93701</xdr:rowOff>
    </xdr:to>
    <xdr:sp macro="" textlink="">
      <xdr:nvSpPr>
        <xdr:cNvPr id="673" name="楕円 672"/>
        <xdr:cNvSpPr/>
      </xdr:nvSpPr>
      <xdr:spPr>
        <a:xfrm>
          <a:off x="13652500" y="135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84828</xdr:rowOff>
    </xdr:from>
    <xdr:ext cx="378565" cy="259045"/>
    <xdr:sp macro="" textlink="">
      <xdr:nvSpPr>
        <xdr:cNvPr id="674" name="テキスト ボックス 673"/>
        <xdr:cNvSpPr txBox="1"/>
      </xdr:nvSpPr>
      <xdr:spPr>
        <a:xfrm>
          <a:off x="13514017" y="13629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164491</xdr:rowOff>
    </xdr:from>
    <xdr:to>
      <xdr:col>67</xdr:col>
      <xdr:colOff>101600</xdr:colOff>
      <xdr:row>79</xdr:row>
      <xdr:rowOff>94641</xdr:rowOff>
    </xdr:to>
    <xdr:sp macro="" textlink="">
      <xdr:nvSpPr>
        <xdr:cNvPr id="675" name="楕円 674"/>
        <xdr:cNvSpPr/>
      </xdr:nvSpPr>
      <xdr:spPr>
        <a:xfrm>
          <a:off x="12763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85768</xdr:rowOff>
    </xdr:from>
    <xdr:ext cx="313932" cy="259045"/>
    <xdr:sp macro="" textlink="">
      <xdr:nvSpPr>
        <xdr:cNvPr id="676" name="テキスト ボックス 675"/>
        <xdr:cNvSpPr txBox="1"/>
      </xdr:nvSpPr>
      <xdr:spPr>
        <a:xfrm>
          <a:off x="12657333" y="13630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143484</xdr:rowOff>
    </xdr:from>
    <xdr:to>
      <xdr:col>85</xdr:col>
      <xdr:colOff>127000</xdr:colOff>
      <xdr:row>95</xdr:row>
      <xdr:rowOff>165799</xdr:rowOff>
    </xdr:to>
    <xdr:cxnSp macro="">
      <xdr:nvCxnSpPr>
        <xdr:cNvPr id="705" name="直線コネクタ 704"/>
        <xdr:cNvCxnSpPr/>
      </xdr:nvCxnSpPr>
      <xdr:spPr>
        <a:xfrm flipV="1">
          <a:off x="15481300" y="16431234"/>
          <a:ext cx="8382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165799</xdr:rowOff>
    </xdr:from>
    <xdr:to>
      <xdr:col>81</xdr:col>
      <xdr:colOff>50800</xdr:colOff>
      <xdr:row>96</xdr:row>
      <xdr:rowOff>7049</xdr:rowOff>
    </xdr:to>
    <xdr:cxnSp macro="">
      <xdr:nvCxnSpPr>
        <xdr:cNvPr id="708" name="直線コネクタ 707"/>
        <xdr:cNvCxnSpPr/>
      </xdr:nvCxnSpPr>
      <xdr:spPr>
        <a:xfrm flipV="1">
          <a:off x="14592300" y="1645354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7049</xdr:rowOff>
    </xdr:from>
    <xdr:to>
      <xdr:col>76</xdr:col>
      <xdr:colOff>114300</xdr:colOff>
      <xdr:row>96</xdr:row>
      <xdr:rowOff>20104</xdr:rowOff>
    </xdr:to>
    <xdr:cxnSp macro="">
      <xdr:nvCxnSpPr>
        <xdr:cNvPr id="711" name="直線コネクタ 710"/>
        <xdr:cNvCxnSpPr/>
      </xdr:nvCxnSpPr>
      <xdr:spPr>
        <a:xfrm flipV="1">
          <a:off x="13703300" y="16466249"/>
          <a:ext cx="8890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20104</xdr:rowOff>
    </xdr:from>
    <xdr:to>
      <xdr:col>71</xdr:col>
      <xdr:colOff>177800</xdr:colOff>
      <xdr:row>96</xdr:row>
      <xdr:rowOff>22010</xdr:rowOff>
    </xdr:to>
    <xdr:cxnSp macro="">
      <xdr:nvCxnSpPr>
        <xdr:cNvPr id="714" name="直線コネクタ 713"/>
        <xdr:cNvCxnSpPr/>
      </xdr:nvCxnSpPr>
      <xdr:spPr>
        <a:xfrm flipV="1">
          <a:off x="12814300" y="1647930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92684</xdr:rowOff>
    </xdr:from>
    <xdr:to>
      <xdr:col>85</xdr:col>
      <xdr:colOff>177800</xdr:colOff>
      <xdr:row>96</xdr:row>
      <xdr:rowOff>22834</xdr:rowOff>
    </xdr:to>
    <xdr:sp macro="" textlink="">
      <xdr:nvSpPr>
        <xdr:cNvPr id="724" name="楕円 723"/>
        <xdr:cNvSpPr/>
      </xdr:nvSpPr>
      <xdr:spPr>
        <a:xfrm>
          <a:off x="16268700" y="163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71111</xdr:rowOff>
    </xdr:from>
    <xdr:ext cx="534377" cy="259045"/>
    <xdr:sp macro="" textlink="">
      <xdr:nvSpPr>
        <xdr:cNvPr id="725" name="公債費該当値テキスト"/>
        <xdr:cNvSpPr txBox="1"/>
      </xdr:nvSpPr>
      <xdr:spPr>
        <a:xfrm>
          <a:off x="16370300" y="1635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114999</xdr:rowOff>
    </xdr:from>
    <xdr:to>
      <xdr:col>81</xdr:col>
      <xdr:colOff>101600</xdr:colOff>
      <xdr:row>96</xdr:row>
      <xdr:rowOff>45149</xdr:rowOff>
    </xdr:to>
    <xdr:sp macro="" textlink="">
      <xdr:nvSpPr>
        <xdr:cNvPr id="726" name="楕円 725"/>
        <xdr:cNvSpPr/>
      </xdr:nvSpPr>
      <xdr:spPr>
        <a:xfrm>
          <a:off x="15430500" y="164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36276</xdr:rowOff>
    </xdr:from>
    <xdr:ext cx="534377" cy="259045"/>
    <xdr:sp macro="" textlink="">
      <xdr:nvSpPr>
        <xdr:cNvPr id="727" name="テキスト ボックス 726"/>
        <xdr:cNvSpPr txBox="1"/>
      </xdr:nvSpPr>
      <xdr:spPr>
        <a:xfrm>
          <a:off x="15214111" y="1649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127699</xdr:rowOff>
    </xdr:from>
    <xdr:to>
      <xdr:col>76</xdr:col>
      <xdr:colOff>165100</xdr:colOff>
      <xdr:row>96</xdr:row>
      <xdr:rowOff>57849</xdr:rowOff>
    </xdr:to>
    <xdr:sp macro="" textlink="">
      <xdr:nvSpPr>
        <xdr:cNvPr id="728" name="楕円 727"/>
        <xdr:cNvSpPr/>
      </xdr:nvSpPr>
      <xdr:spPr>
        <a:xfrm>
          <a:off x="14541500" y="164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48976</xdr:rowOff>
    </xdr:from>
    <xdr:ext cx="534377" cy="259045"/>
    <xdr:sp macro="" textlink="">
      <xdr:nvSpPr>
        <xdr:cNvPr id="729" name="テキスト ボックス 728"/>
        <xdr:cNvSpPr txBox="1"/>
      </xdr:nvSpPr>
      <xdr:spPr>
        <a:xfrm>
          <a:off x="14325111" y="1650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140754</xdr:rowOff>
    </xdr:from>
    <xdr:to>
      <xdr:col>72</xdr:col>
      <xdr:colOff>38100</xdr:colOff>
      <xdr:row>96</xdr:row>
      <xdr:rowOff>70904</xdr:rowOff>
    </xdr:to>
    <xdr:sp macro="" textlink="">
      <xdr:nvSpPr>
        <xdr:cNvPr id="730" name="楕円 729"/>
        <xdr:cNvSpPr/>
      </xdr:nvSpPr>
      <xdr:spPr>
        <a:xfrm>
          <a:off x="13652500" y="1642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62031</xdr:rowOff>
    </xdr:from>
    <xdr:ext cx="534377" cy="259045"/>
    <xdr:sp macro="" textlink="">
      <xdr:nvSpPr>
        <xdr:cNvPr id="731" name="テキスト ボックス 730"/>
        <xdr:cNvSpPr txBox="1"/>
      </xdr:nvSpPr>
      <xdr:spPr>
        <a:xfrm>
          <a:off x="13436111" y="165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142660</xdr:rowOff>
    </xdr:from>
    <xdr:to>
      <xdr:col>67</xdr:col>
      <xdr:colOff>101600</xdr:colOff>
      <xdr:row>96</xdr:row>
      <xdr:rowOff>72810</xdr:rowOff>
    </xdr:to>
    <xdr:sp macro="" textlink="">
      <xdr:nvSpPr>
        <xdr:cNvPr id="732" name="楕円 731"/>
        <xdr:cNvSpPr/>
      </xdr:nvSpPr>
      <xdr:spPr>
        <a:xfrm>
          <a:off x="12763500" y="164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63937</xdr:rowOff>
    </xdr:from>
    <xdr:ext cx="534377" cy="259045"/>
    <xdr:sp macro="" textlink="">
      <xdr:nvSpPr>
        <xdr:cNvPr id="733" name="テキスト ボックス 732"/>
        <xdr:cNvSpPr txBox="1"/>
      </xdr:nvSpPr>
      <xdr:spPr>
        <a:xfrm>
          <a:off x="12547111" y="165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土木費が平成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51,948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し、一人当たり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59,296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円となった。要因は、石動駅周辺整備事業</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が平成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年度で概ね終了したためで</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ある。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また、民生費が平成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34,841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円増加し、一人当たり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208,854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円となった。要因は、統合こども園整備事業費が増加したことにある。この事業は令和元年度で終了する</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ので</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、令和２年度からは一人当たり民生費は減少する見込である。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さらに、教育費が平成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23,677</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円増加し、一人当たり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81,230</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円となった。要因は、市民交流プラザ整備事業が増加したことにある。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年度の財政調整基金の標準財政規模比は例年を</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下回り、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4.94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％となった。これは統合こども園整備事業や新図書館整備事業等の大型事業を実施するため、例年より多く財政調整基金を取り崩して対応したためである。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今後は実質単年度収支がプラスになるよう、財政調整基金の取り崩しを極力少なくするように努める。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一般会計等の実質赤字及び公営企業会計の資金不足は生じておらず、連結実質赤字額は発生していない。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16742612</v>
      </c>
      <c r="BO4" s="393"/>
      <c r="BP4" s="393"/>
      <c r="BQ4" s="393"/>
      <c r="BR4" s="393"/>
      <c r="BS4" s="393"/>
      <c r="BT4" s="393"/>
      <c r="BU4" s="394"/>
      <c r="BV4" s="392">
        <v>16908144</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1.6</v>
      </c>
      <c r="CU4" s="399"/>
      <c r="CV4" s="399"/>
      <c r="CW4" s="399"/>
      <c r="CX4" s="399"/>
      <c r="CY4" s="399"/>
      <c r="CZ4" s="399"/>
      <c r="DA4" s="400"/>
      <c r="DB4" s="398">
        <v>1.3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16589963</v>
      </c>
      <c r="BO5" s="430"/>
      <c r="BP5" s="430"/>
      <c r="BQ5" s="430"/>
      <c r="BR5" s="430"/>
      <c r="BS5" s="430"/>
      <c r="BT5" s="430"/>
      <c r="BU5" s="431"/>
      <c r="BV5" s="429">
        <v>16792005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87.8</v>
      </c>
      <c r="CU5" s="427"/>
      <c r="CV5" s="427"/>
      <c r="CW5" s="427"/>
      <c r="CX5" s="427"/>
      <c r="CY5" s="427"/>
      <c r="CZ5" s="427"/>
      <c r="DA5" s="428"/>
      <c r="DB5" s="426">
        <v>88</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152649</v>
      </c>
      <c r="BO6" s="430"/>
      <c r="BP6" s="430"/>
      <c r="BQ6" s="430"/>
      <c r="BR6" s="430"/>
      <c r="BS6" s="430"/>
      <c r="BT6" s="430"/>
      <c r="BU6" s="431"/>
      <c r="BV6" s="429">
        <v>116139</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92.3</v>
      </c>
      <c r="CU6" s="467"/>
      <c r="CV6" s="467"/>
      <c r="CW6" s="467"/>
      <c r="CX6" s="467"/>
      <c r="CY6" s="467"/>
      <c r="CZ6" s="467"/>
      <c r="DA6" s="468"/>
      <c r="DB6" s="466">
        <v>93.4</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18865</v>
      </c>
      <c r="BO7" s="430"/>
      <c r="BP7" s="430"/>
      <c r="BQ7" s="430"/>
      <c r="BR7" s="430"/>
      <c r="BS7" s="430"/>
      <c r="BT7" s="430"/>
      <c r="BU7" s="431"/>
      <c r="BV7" s="429">
        <v>10984</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8422407</v>
      </c>
      <c r="CU7" s="430"/>
      <c r="CV7" s="430"/>
      <c r="CW7" s="430"/>
      <c r="CX7" s="430"/>
      <c r="CY7" s="430"/>
      <c r="CZ7" s="430"/>
      <c r="DA7" s="431"/>
      <c r="DB7" s="429">
        <v>8396252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133784</v>
      </c>
      <c r="BO8" s="430"/>
      <c r="BP8" s="430"/>
      <c r="BQ8" s="430"/>
      <c r="BR8" s="430"/>
      <c r="BS8" s="430"/>
      <c r="BT8" s="430"/>
      <c r="BU8" s="431"/>
      <c r="BV8" s="429">
        <v>105155</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0.6</v>
      </c>
      <c r="CU8" s="470"/>
      <c r="CV8" s="470"/>
      <c r="CW8" s="470"/>
      <c r="CX8" s="470"/>
      <c r="CY8" s="470"/>
      <c r="CZ8" s="470"/>
      <c r="DA8" s="471"/>
      <c r="DB8" s="469">
        <v>0.6</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30399</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28629</v>
      </c>
      <c r="BO9" s="430"/>
      <c r="BP9" s="430"/>
      <c r="BQ9" s="430"/>
      <c r="BR9" s="430"/>
      <c r="BS9" s="430"/>
      <c r="BT9" s="430"/>
      <c r="BU9" s="431"/>
      <c r="BV9" s="429">
        <v>-110047</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13.5</v>
      </c>
      <c r="CU9" s="427"/>
      <c r="CV9" s="427"/>
      <c r="CW9" s="427"/>
      <c r="CX9" s="427"/>
      <c r="CY9" s="427"/>
      <c r="CZ9" s="427"/>
      <c r="DA9" s="428"/>
      <c r="DB9" s="426">
        <v>13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32067</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60423</v>
      </c>
      <c r="BO10" s="430"/>
      <c r="BP10" s="430"/>
      <c r="BQ10" s="430"/>
      <c r="BR10" s="430"/>
      <c r="BS10" s="430"/>
      <c r="BT10" s="430"/>
      <c r="BU10" s="431"/>
      <c r="BV10" s="429">
        <v>134002</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94</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29783</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246013</v>
      </c>
      <c r="BO12" s="430"/>
      <c r="BP12" s="430"/>
      <c r="BQ12" s="430"/>
      <c r="BR12" s="430"/>
      <c r="BS12" s="430"/>
      <c r="BT12" s="430"/>
      <c r="BU12" s="431"/>
      <c r="BV12" s="429">
        <v>336198</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130</v>
      </c>
      <c r="CU12" s="470"/>
      <c r="CV12" s="470"/>
      <c r="CW12" s="470"/>
      <c r="CX12" s="470"/>
      <c r="CY12" s="470"/>
      <c r="CZ12" s="470"/>
      <c r="DA12" s="471"/>
      <c r="DB12" s="469" t="s">
        <v>130</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29224</v>
      </c>
      <c r="S13" s="514"/>
      <c r="T13" s="514"/>
      <c r="U13" s="514"/>
      <c r="V13" s="515"/>
      <c r="W13" s="445" t="s">
        <v>140</v>
      </c>
      <c r="X13" s="446"/>
      <c r="Y13" s="446"/>
      <c r="Z13" s="446"/>
      <c r="AA13" s="446"/>
      <c r="AB13" s="436"/>
      <c r="AC13" s="480">
        <v>787</v>
      </c>
      <c r="AD13" s="481"/>
      <c r="AE13" s="481"/>
      <c r="AF13" s="481"/>
      <c r="AG13" s="523"/>
      <c r="AH13" s="480">
        <v>735</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-156961</v>
      </c>
      <c r="BO13" s="430"/>
      <c r="BP13" s="430"/>
      <c r="BQ13" s="430"/>
      <c r="BR13" s="430"/>
      <c r="BS13" s="430"/>
      <c r="BT13" s="430"/>
      <c r="BU13" s="431"/>
      <c r="BV13" s="429">
        <v>-312243</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15.2</v>
      </c>
      <c r="CU13" s="427"/>
      <c r="CV13" s="427"/>
      <c r="CW13" s="427"/>
      <c r="CX13" s="427"/>
      <c r="CY13" s="427"/>
      <c r="CZ13" s="427"/>
      <c r="DA13" s="428"/>
      <c r="DB13" s="426">
        <v>15.1</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30143</v>
      </c>
      <c r="S14" s="514"/>
      <c r="T14" s="514"/>
      <c r="U14" s="514"/>
      <c r="V14" s="515"/>
      <c r="W14" s="419"/>
      <c r="X14" s="420"/>
      <c r="Y14" s="420"/>
      <c r="Z14" s="420"/>
      <c r="AA14" s="420"/>
      <c r="AB14" s="409"/>
      <c r="AC14" s="516">
        <v>5</v>
      </c>
      <c r="AD14" s="517"/>
      <c r="AE14" s="517"/>
      <c r="AF14" s="517"/>
      <c r="AG14" s="518"/>
      <c r="AH14" s="516">
        <v>4.5999999999999996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192.6</v>
      </c>
      <c r="CU14" s="528"/>
      <c r="CV14" s="528"/>
      <c r="CW14" s="528"/>
      <c r="CX14" s="528"/>
      <c r="CY14" s="528"/>
      <c r="CZ14" s="528"/>
      <c r="DA14" s="529"/>
      <c r="DB14" s="527">
        <v>174.4</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29635</v>
      </c>
      <c r="S15" s="514"/>
      <c r="T15" s="514"/>
      <c r="U15" s="514"/>
      <c r="V15" s="515"/>
      <c r="W15" s="445" t="s">
        <v>147</v>
      </c>
      <c r="X15" s="446"/>
      <c r="Y15" s="446"/>
      <c r="Z15" s="446"/>
      <c r="AA15" s="446"/>
      <c r="AB15" s="436"/>
      <c r="AC15" s="480">
        <v>5517</v>
      </c>
      <c r="AD15" s="481"/>
      <c r="AE15" s="481"/>
      <c r="AF15" s="481"/>
      <c r="AG15" s="523"/>
      <c r="AH15" s="480">
        <v>6068</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4120580</v>
      </c>
      <c r="BO15" s="393"/>
      <c r="BP15" s="393"/>
      <c r="BQ15" s="393"/>
      <c r="BR15" s="393"/>
      <c r="BS15" s="393"/>
      <c r="BT15" s="393"/>
      <c r="BU15" s="394"/>
      <c r="BV15" s="392">
        <v>4152930</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35.1</v>
      </c>
      <c r="AD16" s="517"/>
      <c r="AE16" s="517"/>
      <c r="AF16" s="517"/>
      <c r="AG16" s="518"/>
      <c r="AH16" s="516">
        <v>37.700000000000003</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6859780</v>
      </c>
      <c r="BO16" s="430"/>
      <c r="BP16" s="430"/>
      <c r="BQ16" s="430"/>
      <c r="BR16" s="430"/>
      <c r="BS16" s="430"/>
      <c r="BT16" s="430"/>
      <c r="BU16" s="431"/>
      <c r="BV16" s="429">
        <v>6764817</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9433</v>
      </c>
      <c r="AD17" s="481"/>
      <c r="AE17" s="481"/>
      <c r="AF17" s="481"/>
      <c r="AG17" s="523"/>
      <c r="AH17" s="480">
        <v>9274</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5232319</v>
      </c>
      <c r="BO17" s="430"/>
      <c r="BP17" s="430"/>
      <c r="BQ17" s="430"/>
      <c r="BR17" s="430"/>
      <c r="BS17" s="430"/>
      <c r="BT17" s="430"/>
      <c r="BU17" s="431"/>
      <c r="BV17" s="429">
        <v>5277997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134.07</v>
      </c>
      <c r="M18" s="545"/>
      <c r="N18" s="545"/>
      <c r="O18" s="545"/>
      <c r="P18" s="545"/>
      <c r="Q18" s="545"/>
      <c r="R18" s="546"/>
      <c r="S18" s="546"/>
      <c r="T18" s="546"/>
      <c r="U18" s="546"/>
      <c r="V18" s="547"/>
      <c r="W18" s="447"/>
      <c r="X18" s="448"/>
      <c r="Y18" s="448"/>
      <c r="Z18" s="448"/>
      <c r="AA18" s="448"/>
      <c r="AB18" s="439"/>
      <c r="AC18" s="548">
        <v>59.9</v>
      </c>
      <c r="AD18" s="549"/>
      <c r="AE18" s="549"/>
      <c r="AF18" s="549"/>
      <c r="AG18" s="550"/>
      <c r="AH18" s="548">
        <v>57.7</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7794282</v>
      </c>
      <c r="BO18" s="430"/>
      <c r="BP18" s="430"/>
      <c r="BQ18" s="430"/>
      <c r="BR18" s="430"/>
      <c r="BS18" s="430"/>
      <c r="BT18" s="430"/>
      <c r="BU18" s="431"/>
      <c r="BV18" s="429">
        <v>7730550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227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9955030</v>
      </c>
      <c r="BO19" s="430"/>
      <c r="BP19" s="430"/>
      <c r="BQ19" s="430"/>
      <c r="BR19" s="430"/>
      <c r="BS19" s="430"/>
      <c r="BT19" s="430"/>
      <c r="BU19" s="431"/>
      <c r="BV19" s="429">
        <v>10084121</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9517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18000454</v>
      </c>
      <c r="BO23" s="430"/>
      <c r="BP23" s="430"/>
      <c r="BQ23" s="430"/>
      <c r="BR23" s="430"/>
      <c r="BS23" s="430"/>
      <c r="BT23" s="430"/>
      <c r="BU23" s="431"/>
      <c r="BV23" s="429">
        <v>16101211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8300</v>
      </c>
      <c r="R24" s="481"/>
      <c r="S24" s="481"/>
      <c r="T24" s="481"/>
      <c r="U24" s="481"/>
      <c r="V24" s="523"/>
      <c r="W24" s="582"/>
      <c r="X24" s="570"/>
      <c r="Y24" s="571"/>
      <c r="Z24" s="479" t="s">
        <v>171</v>
      </c>
      <c r="AA24" s="459"/>
      <c r="AB24" s="459"/>
      <c r="AC24" s="459"/>
      <c r="AD24" s="459"/>
      <c r="AE24" s="459"/>
      <c r="AF24" s="459"/>
      <c r="AG24" s="460"/>
      <c r="AH24" s="480">
        <v>242</v>
      </c>
      <c r="AI24" s="481"/>
      <c r="AJ24" s="481"/>
      <c r="AK24" s="481"/>
      <c r="AL24" s="523"/>
      <c r="AM24" s="480">
        <v>688490</v>
      </c>
      <c r="AN24" s="481"/>
      <c r="AO24" s="481"/>
      <c r="AP24" s="481"/>
      <c r="AQ24" s="481"/>
      <c r="AR24" s="523"/>
      <c r="AS24" s="480">
        <v>2845</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11577636</v>
      </c>
      <c r="BO24" s="430"/>
      <c r="BP24" s="430"/>
      <c r="BQ24" s="430"/>
      <c r="BR24" s="430"/>
      <c r="BS24" s="430"/>
      <c r="BT24" s="430"/>
      <c r="BU24" s="431"/>
      <c r="BV24" s="429">
        <v>11661290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7100</v>
      </c>
      <c r="R25" s="481"/>
      <c r="S25" s="481"/>
      <c r="T25" s="481"/>
      <c r="U25" s="481"/>
      <c r="V25" s="523"/>
      <c r="W25" s="582"/>
      <c r="X25" s="570"/>
      <c r="Y25" s="571"/>
      <c r="Z25" s="479" t="s">
        <v>174</v>
      </c>
      <c r="AA25" s="459"/>
      <c r="AB25" s="459"/>
      <c r="AC25" s="459"/>
      <c r="AD25" s="459"/>
      <c r="AE25" s="459"/>
      <c r="AF25" s="459"/>
      <c r="AG25" s="460"/>
      <c r="AH25" s="480" t="s">
        <v>130</v>
      </c>
      <c r="AI25" s="481"/>
      <c r="AJ25" s="481"/>
      <c r="AK25" s="481"/>
      <c r="AL25" s="523"/>
      <c r="AM25" s="480" t="s">
        <v>175</v>
      </c>
      <c r="AN25" s="481"/>
      <c r="AO25" s="481"/>
      <c r="AP25" s="481"/>
      <c r="AQ25" s="481"/>
      <c r="AR25" s="523"/>
      <c r="AS25" s="480" t="s">
        <v>130</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4248074</v>
      </c>
      <c r="BO25" s="393"/>
      <c r="BP25" s="393"/>
      <c r="BQ25" s="393"/>
      <c r="BR25" s="393"/>
      <c r="BS25" s="393"/>
      <c r="BT25" s="393"/>
      <c r="BU25" s="394"/>
      <c r="BV25" s="392">
        <v>4502809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6100</v>
      </c>
      <c r="R26" s="481"/>
      <c r="S26" s="481"/>
      <c r="T26" s="481"/>
      <c r="U26" s="481"/>
      <c r="V26" s="523"/>
      <c r="W26" s="582"/>
      <c r="X26" s="570"/>
      <c r="Y26" s="571"/>
      <c r="Z26" s="479" t="s">
        <v>178</v>
      </c>
      <c r="AA26" s="592"/>
      <c r="AB26" s="592"/>
      <c r="AC26" s="592"/>
      <c r="AD26" s="592"/>
      <c r="AE26" s="592"/>
      <c r="AF26" s="592"/>
      <c r="AG26" s="593"/>
      <c r="AH26" s="480">
        <v>4</v>
      </c>
      <c r="AI26" s="481"/>
      <c r="AJ26" s="481"/>
      <c r="AK26" s="481"/>
      <c r="AL26" s="523"/>
      <c r="AM26" s="480">
        <v>10792</v>
      </c>
      <c r="AN26" s="481"/>
      <c r="AO26" s="481"/>
      <c r="AP26" s="481"/>
      <c r="AQ26" s="481"/>
      <c r="AR26" s="523"/>
      <c r="AS26" s="480">
        <v>2698</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130</v>
      </c>
      <c r="BO26" s="430"/>
      <c r="BP26" s="430"/>
      <c r="BQ26" s="430"/>
      <c r="BR26" s="430"/>
      <c r="BS26" s="430"/>
      <c r="BT26" s="430"/>
      <c r="BU26" s="431"/>
      <c r="BV26" s="429" t="s">
        <v>180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4450</v>
      </c>
      <c r="R27" s="481"/>
      <c r="S27" s="481"/>
      <c r="T27" s="481"/>
      <c r="U27" s="481"/>
      <c r="V27" s="523"/>
      <c r="W27" s="582"/>
      <c r="X27" s="570"/>
      <c r="Y27" s="571"/>
      <c r="Z27" s="479" t="s">
        <v>182</v>
      </c>
      <c r="AA27" s="459"/>
      <c r="AB27" s="459"/>
      <c r="AC27" s="459"/>
      <c r="AD27" s="459"/>
      <c r="AE27" s="459"/>
      <c r="AF27" s="459"/>
      <c r="AG27" s="460"/>
      <c r="AH27" s="480" t="s">
        <v>175</v>
      </c>
      <c r="AI27" s="481"/>
      <c r="AJ27" s="481"/>
      <c r="AK27" s="481"/>
      <c r="AL27" s="523"/>
      <c r="AM27" s="480" t="s">
        <v>175</v>
      </c>
      <c r="AN27" s="481"/>
      <c r="AO27" s="481"/>
      <c r="AP27" s="481"/>
      <c r="AQ27" s="481"/>
      <c r="AR27" s="523"/>
      <c r="AS27" s="480" t="s">
        <v>130</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456230</v>
      </c>
      <c r="BO27" s="606"/>
      <c r="BP27" s="606"/>
      <c r="BQ27" s="606"/>
      <c r="BR27" s="606"/>
      <c r="BS27" s="606"/>
      <c r="BT27" s="606"/>
      <c r="BU27" s="607"/>
      <c r="BV27" s="605">
        <v>456128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3900</v>
      </c>
      <c r="R28" s="481"/>
      <c r="S28" s="481"/>
      <c r="T28" s="481"/>
      <c r="U28" s="481"/>
      <c r="V28" s="523"/>
      <c r="W28" s="582"/>
      <c r="X28" s="570"/>
      <c r="Y28" s="571"/>
      <c r="Z28" s="479" t="s">
        <v>185</v>
      </c>
      <c r="AA28" s="459"/>
      <c r="AB28" s="459"/>
      <c r="AC28" s="459"/>
      <c r="AD28" s="459"/>
      <c r="AE28" s="459"/>
      <c r="AF28" s="459"/>
      <c r="AG28" s="460"/>
      <c r="AH28" s="480" t="s">
        <v>180</v>
      </c>
      <c r="AI28" s="481"/>
      <c r="AJ28" s="481"/>
      <c r="AK28" s="481"/>
      <c r="AL28" s="523"/>
      <c r="AM28" s="480" t="s">
        <v>175</v>
      </c>
      <c r="AN28" s="481"/>
      <c r="AO28" s="481"/>
      <c r="AP28" s="481"/>
      <c r="AQ28" s="481"/>
      <c r="AR28" s="523"/>
      <c r="AS28" s="480" t="s">
        <v>186</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416363</v>
      </c>
      <c r="BO28" s="393"/>
      <c r="BP28" s="393"/>
      <c r="BQ28" s="393"/>
      <c r="BR28" s="393"/>
      <c r="BS28" s="393"/>
      <c r="BT28" s="393"/>
      <c r="BU28" s="394"/>
      <c r="BV28" s="392">
        <v>601953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188</v>
      </c>
      <c r="F29" s="459"/>
      <c r="G29" s="459"/>
      <c r="H29" s="459"/>
      <c r="I29" s="459"/>
      <c r="J29" s="459"/>
      <c r="K29" s="460"/>
      <c r="L29" s="480">
        <v>14</v>
      </c>
      <c r="M29" s="481"/>
      <c r="N29" s="481"/>
      <c r="O29" s="481"/>
      <c r="P29" s="523"/>
      <c r="Q29" s="480">
        <v>3600</v>
      </c>
      <c r="R29" s="481"/>
      <c r="S29" s="481"/>
      <c r="T29" s="481"/>
      <c r="U29" s="481"/>
      <c r="V29" s="523"/>
      <c r="W29" s="583"/>
      <c r="X29" s="584"/>
      <c r="Y29" s="585"/>
      <c r="Z29" s="479" t="s">
        <v>189</v>
      </c>
      <c r="AA29" s="459"/>
      <c r="AB29" s="459"/>
      <c r="AC29" s="459"/>
      <c r="AD29" s="459"/>
      <c r="AE29" s="459"/>
      <c r="AF29" s="459"/>
      <c r="AG29" s="460"/>
      <c r="AH29" s="480">
        <v>242</v>
      </c>
      <c r="AI29" s="481"/>
      <c r="AJ29" s="481"/>
      <c r="AK29" s="481"/>
      <c r="AL29" s="523"/>
      <c r="AM29" s="480">
        <v>688490</v>
      </c>
      <c r="AN29" s="481"/>
      <c r="AO29" s="481"/>
      <c r="AP29" s="481"/>
      <c r="AQ29" s="481"/>
      <c r="AR29" s="523"/>
      <c r="AS29" s="480">
        <v>2845</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25530</v>
      </c>
      <c r="BO29" s="430"/>
      <c r="BP29" s="430"/>
      <c r="BQ29" s="430"/>
      <c r="BR29" s="430"/>
      <c r="BS29" s="430"/>
      <c r="BT29" s="430"/>
      <c r="BU29" s="431"/>
      <c r="BV29" s="429">
        <v>25511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93.8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385828</v>
      </c>
      <c r="BO30" s="606"/>
      <c r="BP30" s="606"/>
      <c r="BQ30" s="606"/>
      <c r="BR30" s="606"/>
      <c r="BS30" s="606"/>
      <c r="BT30" s="606"/>
      <c r="BU30" s="607"/>
      <c r="BV30" s="605">
        <v>419253</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198</v>
      </c>
      <c r="V33" s="453"/>
      <c r="W33" s="418" t="s">
        <v>199</v>
      </c>
      <c r="X33" s="418"/>
      <c r="Y33" s="418"/>
      <c r="Z33" s="418"/>
      <c r="AA33" s="418"/>
      <c r="AB33" s="418"/>
      <c r="AC33" s="418"/>
      <c r="AD33" s="418"/>
      <c r="AE33" s="418"/>
      <c r="AF33" s="418"/>
      <c r="AG33" s="418"/>
      <c r="AH33" s="418"/>
      <c r="AI33" s="418"/>
      <c r="AJ33" s="418"/>
      <c r="AK33" s="418"/>
      <c r="AL33" s="216"/>
      <c r="AM33" s="453" t="s">
        <v>198</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198</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IF('各会計、関係団体の財政状況及び健全化判断比率'!B30="","",'各会計、関係団体の財政状況及び健全化判断比率'!B30)</f>
        <v>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IF('各会計、関係団体の財政状況及び健全化判断比率'!B31="","",'各会計、関係団体の財政状況及び健全化判断比率'!B31)</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砺波地方衛生施設組合</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公益財団法人クロスランドおやべ</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公共用地先行取得事業特別会計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後期高齢者医療事業特別会計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IF('各会計、関係団体の財政状況及び健全化判断比率'!B32="","",'各会計、関係団体の財政状況及び健全化判断比率'!B32)</f>
        <v>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小矢部川中流水害予防組合</v>
      </c>
      <c r="BZ35" s="619"/>
      <c r="CA35" s="619"/>
      <c r="CB35" s="619"/>
      <c r="CC35" s="619"/>
      <c r="CD35" s="619"/>
      <c r="CE35" s="619"/>
      <c r="CF35" s="619"/>
      <c r="CG35" s="619"/>
      <c r="CH35" s="619"/>
      <c r="CI35" s="619"/>
      <c r="CJ35" s="619"/>
      <c r="CK35" s="619"/>
      <c r="CL35" s="619"/>
      <c r="CM35" s="619"/>
      <c r="CN35" s="214"/>
      <c r="CO35" s="618">
        <f t="shared" ref="CO35:CO43" si="3">IF(CQ35="","",CO34+1)</f>
        <v>18</v>
      </c>
      <c r="CP35" s="618"/>
      <c r="CQ35" s="619" t="str">
        <f>IF('各会計、関係団体の財政状況及び健全化判断比率'!BS8="","",'各会計、関係団体の財政状況及び健全化判断比率'!BS8)</f>
        <v>公益財団法人小矢部市体育協会</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t="str">
        <f t="shared" ref="U36:U43" si="4">IF(W36="","",U35+1)</f>
        <v/>
      </c>
      <c r="V36" s="618"/>
      <c r="W36" s="619"/>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8</v>
      </c>
      <c r="BF36" s="618"/>
      <c r="BG36" s="619" t="str">
        <f>IF('各会計、関係団体の財政状況及び健全化判断比率'!B33="","",'各会計、関係団体の財政状況及び健全化判断比率'!B33)</f>
        <v>東部産業団地事業特別会計</v>
      </c>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富山県市町村総合事務組合</v>
      </c>
      <c r="BZ36" s="619"/>
      <c r="CA36" s="619"/>
      <c r="CB36" s="619"/>
      <c r="CC36" s="619"/>
      <c r="CD36" s="619"/>
      <c r="CE36" s="619"/>
      <c r="CF36" s="619"/>
      <c r="CG36" s="619"/>
      <c r="CH36" s="619"/>
      <c r="CI36" s="619"/>
      <c r="CJ36" s="619"/>
      <c r="CK36" s="619"/>
      <c r="CL36" s="619"/>
      <c r="CM36" s="619"/>
      <c r="CN36" s="214"/>
      <c r="CO36" s="618">
        <f t="shared" si="3"/>
        <v>19</v>
      </c>
      <c r="CP36" s="618"/>
      <c r="CQ36" s="619" t="str">
        <f>IF('各会計、関係団体の財政状況及び健全化判断比率'!BS9="","",'各会計、関係団体の財政状況及び健全化判断比率'!BS9)</f>
        <v>小矢部市土地開発公社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高岡地区広域圏事務組合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富山県市町村会館管理組合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砺波地方介護保険組合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富山県後期高齢者医療広域連合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砺波地域消防組合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jzNQmBui2Zs4YyAn4WA3HWGfLnzNmRgnSpPI4+cQANR3fQKywatOWzFWVBRt1U/3aUzhmZMiYGUUlGCUS9iKGg==" saltValue="g69eqsxVe6mBk+QlB8Bnh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0" t="s">
        <v>575</v>
      </c>
      <c r="D34" s="1210"/>
      <c r="E34" s="1211"/>
      <c r="F34" s="32">
        <v>4.99</v>
      </c>
      <c r="G34" s="33">
        <v>4</v>
      </c>
      <c r="H34" s="33">
        <v>4.7699999999999996</v>
      </c>
      <c r="I34" s="33">
        <v>5.89</v>
      </c>
      <c r="J34" s="34">
        <v>6.38</v>
      </c>
      <c r="K34" s="22"/>
      <c r="L34" s="22"/>
      <c r="M34" s="22"/>
      <c r="N34" s="22"/>
      <c r="O34" s="22"/>
      <c r="P34" s="22"/>
    </row>
    <row r="35" spans="1:16" ht="39" customHeight="1" x14ac:dyDescent="0.15">
      <c r="A35" s="22"/>
      <c r="B35" s="35"/>
      <c r="C35" s="1204" t="s">
        <v>576</v>
      </c>
      <c r="D35" s="1205"/>
      <c r="E35" s="1206"/>
      <c r="F35" s="36">
        <v>5.25</v>
      </c>
      <c r="G35" s="37">
        <v>5.09</v>
      </c>
      <c r="H35" s="37">
        <v>2.58</v>
      </c>
      <c r="I35" s="37">
        <v>1.25</v>
      </c>
      <c r="J35" s="38">
        <v>1.58</v>
      </c>
      <c r="K35" s="22"/>
      <c r="L35" s="22"/>
      <c r="M35" s="22"/>
      <c r="N35" s="22"/>
      <c r="O35" s="22"/>
      <c r="P35" s="22"/>
    </row>
    <row r="36" spans="1:16" ht="39" customHeight="1" x14ac:dyDescent="0.15">
      <c r="A36" s="22"/>
      <c r="B36" s="35"/>
      <c r="C36" s="1204" t="s">
        <v>577</v>
      </c>
      <c r="D36" s="1205"/>
      <c r="E36" s="1206"/>
      <c r="F36" s="36">
        <v>0</v>
      </c>
      <c r="G36" s="37">
        <v>0</v>
      </c>
      <c r="H36" s="37">
        <v>0</v>
      </c>
      <c r="I36" s="37">
        <v>0</v>
      </c>
      <c r="J36" s="38">
        <v>0.43</v>
      </c>
      <c r="K36" s="22"/>
      <c r="L36" s="22"/>
      <c r="M36" s="22"/>
      <c r="N36" s="22"/>
      <c r="O36" s="22"/>
      <c r="P36" s="22"/>
    </row>
    <row r="37" spans="1:16" ht="39" customHeight="1" x14ac:dyDescent="0.15">
      <c r="A37" s="22"/>
      <c r="B37" s="35"/>
      <c r="C37" s="1204" t="s">
        <v>578</v>
      </c>
      <c r="D37" s="1205"/>
      <c r="E37" s="1206"/>
      <c r="F37" s="36">
        <v>0</v>
      </c>
      <c r="G37" s="37">
        <v>0</v>
      </c>
      <c r="H37" s="37">
        <v>0</v>
      </c>
      <c r="I37" s="37">
        <v>0</v>
      </c>
      <c r="J37" s="38">
        <v>0.26</v>
      </c>
      <c r="K37" s="22"/>
      <c r="L37" s="22"/>
      <c r="M37" s="22"/>
      <c r="N37" s="22"/>
      <c r="O37" s="22"/>
      <c r="P37" s="22"/>
    </row>
    <row r="38" spans="1:16" ht="39" customHeight="1" x14ac:dyDescent="0.15">
      <c r="A38" s="22"/>
      <c r="B38" s="35"/>
      <c r="C38" s="1204" t="s">
        <v>579</v>
      </c>
      <c r="D38" s="1205"/>
      <c r="E38" s="1206"/>
      <c r="F38" s="36">
        <v>1.91</v>
      </c>
      <c r="G38" s="37">
        <v>1.56</v>
      </c>
      <c r="H38" s="37">
        <v>1.71</v>
      </c>
      <c r="I38" s="37">
        <v>0.28999999999999998</v>
      </c>
      <c r="J38" s="38">
        <v>0.23</v>
      </c>
      <c r="K38" s="22"/>
      <c r="L38" s="22"/>
      <c r="M38" s="22"/>
      <c r="N38" s="22"/>
      <c r="O38" s="22"/>
      <c r="P38" s="22"/>
    </row>
    <row r="39" spans="1:16" ht="39" customHeight="1" x14ac:dyDescent="0.15">
      <c r="A39" s="22"/>
      <c r="B39" s="35"/>
      <c r="C39" s="1204" t="s">
        <v>580</v>
      </c>
      <c r="D39" s="1205"/>
      <c r="E39" s="1206"/>
      <c r="F39" s="36">
        <v>0.01</v>
      </c>
      <c r="G39" s="37">
        <v>0.01</v>
      </c>
      <c r="H39" s="37">
        <v>0.01</v>
      </c>
      <c r="I39" s="37">
        <v>0.01</v>
      </c>
      <c r="J39" s="38">
        <v>0</v>
      </c>
      <c r="K39" s="22"/>
      <c r="L39" s="22"/>
      <c r="M39" s="22"/>
      <c r="N39" s="22"/>
      <c r="O39" s="22"/>
      <c r="P39" s="22"/>
    </row>
    <row r="40" spans="1:16" ht="39" customHeight="1" x14ac:dyDescent="0.15">
      <c r="A40" s="22"/>
      <c r="B40" s="35"/>
      <c r="C40" s="1204" t="s">
        <v>581</v>
      </c>
      <c r="D40" s="1205"/>
      <c r="E40" s="1206"/>
      <c r="F40" s="36">
        <v>0</v>
      </c>
      <c r="G40" s="37">
        <v>0</v>
      </c>
      <c r="H40" s="37">
        <v>0</v>
      </c>
      <c r="I40" s="37">
        <v>0</v>
      </c>
      <c r="J40" s="38">
        <v>0</v>
      </c>
      <c r="K40" s="22"/>
      <c r="L40" s="22"/>
      <c r="M40" s="22"/>
      <c r="N40" s="22"/>
      <c r="O40" s="22"/>
      <c r="P40" s="22"/>
    </row>
    <row r="41" spans="1:16" ht="39" customHeight="1" x14ac:dyDescent="0.15">
      <c r="A41" s="22"/>
      <c r="B41" s="35"/>
      <c r="C41" s="1204" t="s">
        <v>582</v>
      </c>
      <c r="D41" s="1205"/>
      <c r="E41" s="1206"/>
      <c r="F41" s="36">
        <v>0</v>
      </c>
      <c r="G41" s="37">
        <v>0</v>
      </c>
      <c r="H41" s="37">
        <v>0</v>
      </c>
      <c r="I41" s="37">
        <v>0</v>
      </c>
      <c r="J41" s="38">
        <v>0</v>
      </c>
      <c r="K41" s="22"/>
      <c r="L41" s="22"/>
      <c r="M41" s="22"/>
      <c r="N41" s="22"/>
      <c r="O41" s="22"/>
      <c r="P41" s="22"/>
    </row>
    <row r="42" spans="1:16" ht="39" customHeight="1" x14ac:dyDescent="0.15">
      <c r="A42" s="22"/>
      <c r="B42" s="39"/>
      <c r="C42" s="1204" t="s">
        <v>583</v>
      </c>
      <c r="D42" s="1205"/>
      <c r="E42" s="1206"/>
      <c r="F42" s="36" t="s">
        <v>525</v>
      </c>
      <c r="G42" s="37" t="s">
        <v>525</v>
      </c>
      <c r="H42" s="37" t="s">
        <v>525</v>
      </c>
      <c r="I42" s="37" t="s">
        <v>525</v>
      </c>
      <c r="J42" s="38" t="s">
        <v>525</v>
      </c>
      <c r="K42" s="22"/>
      <c r="L42" s="22"/>
      <c r="M42" s="22"/>
      <c r="N42" s="22"/>
      <c r="O42" s="22"/>
      <c r="P42" s="22"/>
    </row>
    <row r="43" spans="1:16" ht="39" customHeight="1" thickBot="1" x14ac:dyDescent="0.2">
      <c r="A43" s="22"/>
      <c r="B43" s="40"/>
      <c r="C43" s="1207" t="s">
        <v>584</v>
      </c>
      <c r="D43" s="1208"/>
      <c r="E43" s="1209"/>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DFFbXnZH2r/uPrnnpJgi/qayoa3ecqjZF3sPnO0R2YMF/o+iY+KzRoms5GgDV+5h/z0LlFoJJddtZXHF+T2Vw==" saltValue="ZFunj32UtRpWNuHi/eF/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1220</v>
      </c>
      <c r="L45" s="60">
        <v>1270</v>
      </c>
      <c r="M45" s="60">
        <v>1316</v>
      </c>
      <c r="N45" s="60">
        <v>1338</v>
      </c>
      <c r="O45" s="61">
        <v>1374</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525</v>
      </c>
      <c r="L46" s="64" t="s">
        <v>525</v>
      </c>
      <c r="M46" s="64" t="s">
        <v>525</v>
      </c>
      <c r="N46" s="64" t="s">
        <v>525</v>
      </c>
      <c r="O46" s="65" t="s">
        <v>525</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525</v>
      </c>
      <c r="L47" s="64" t="s">
        <v>525</v>
      </c>
      <c r="M47" s="64" t="s">
        <v>525</v>
      </c>
      <c r="N47" s="64" t="s">
        <v>525</v>
      </c>
      <c r="O47" s="65" t="s">
        <v>525</v>
      </c>
      <c r="P47" s="48"/>
      <c r="Q47" s="48"/>
      <c r="R47" s="48"/>
      <c r="S47" s="48"/>
      <c r="T47" s="48"/>
      <c r="U47" s="48"/>
    </row>
    <row r="48" spans="1:21" ht="30.75" customHeight="1" x14ac:dyDescent="0.15">
      <c r="A48" s="48"/>
      <c r="B48" s="1214"/>
      <c r="C48" s="1215"/>
      <c r="D48" s="62"/>
      <c r="E48" s="1220" t="s">
        <v>15</v>
      </c>
      <c r="F48" s="1220"/>
      <c r="G48" s="1220"/>
      <c r="H48" s="1220"/>
      <c r="I48" s="1220"/>
      <c r="J48" s="1221"/>
      <c r="K48" s="63">
        <v>972</v>
      </c>
      <c r="L48" s="64">
        <v>953</v>
      </c>
      <c r="M48" s="64">
        <v>915</v>
      </c>
      <c r="N48" s="64">
        <v>930</v>
      </c>
      <c r="O48" s="65">
        <v>906</v>
      </c>
      <c r="P48" s="48"/>
      <c r="Q48" s="48"/>
      <c r="R48" s="48"/>
      <c r="S48" s="48"/>
      <c r="T48" s="48"/>
      <c r="U48" s="48"/>
    </row>
    <row r="49" spans="1:21" ht="30.75" customHeight="1" x14ac:dyDescent="0.15">
      <c r="A49" s="48"/>
      <c r="B49" s="1214"/>
      <c r="C49" s="1215"/>
      <c r="D49" s="62"/>
      <c r="E49" s="1220" t="s">
        <v>16</v>
      </c>
      <c r="F49" s="1220"/>
      <c r="G49" s="1220"/>
      <c r="H49" s="1220"/>
      <c r="I49" s="1220"/>
      <c r="J49" s="1221"/>
      <c r="K49" s="63">
        <v>75</v>
      </c>
      <c r="L49" s="64">
        <v>87</v>
      </c>
      <c r="M49" s="64">
        <v>92</v>
      </c>
      <c r="N49" s="64">
        <v>99</v>
      </c>
      <c r="O49" s="65">
        <v>110</v>
      </c>
      <c r="P49" s="48"/>
      <c r="Q49" s="48"/>
      <c r="R49" s="48"/>
      <c r="S49" s="48"/>
      <c r="T49" s="48"/>
      <c r="U49" s="48"/>
    </row>
    <row r="50" spans="1:21" ht="30.75" customHeight="1" x14ac:dyDescent="0.15">
      <c r="A50" s="48"/>
      <c r="B50" s="1214"/>
      <c r="C50" s="1215"/>
      <c r="D50" s="62"/>
      <c r="E50" s="1220" t="s">
        <v>17</v>
      </c>
      <c r="F50" s="1220"/>
      <c r="G50" s="1220"/>
      <c r="H50" s="1220"/>
      <c r="I50" s="1220"/>
      <c r="J50" s="1221"/>
      <c r="K50" s="63">
        <v>124</v>
      </c>
      <c r="L50" s="64">
        <v>107</v>
      </c>
      <c r="M50" s="64">
        <v>103</v>
      </c>
      <c r="N50" s="64">
        <v>103</v>
      </c>
      <c r="O50" s="65">
        <v>100</v>
      </c>
      <c r="P50" s="48"/>
      <c r="Q50" s="48"/>
      <c r="R50" s="48"/>
      <c r="S50" s="48"/>
      <c r="T50" s="48"/>
      <c r="U50" s="48"/>
    </row>
    <row r="51" spans="1:21" ht="30.75" customHeight="1" x14ac:dyDescent="0.15">
      <c r="A51" s="48"/>
      <c r="B51" s="1216"/>
      <c r="C51" s="1217"/>
      <c r="D51" s="66"/>
      <c r="E51" s="1220" t="s">
        <v>18</v>
      </c>
      <c r="F51" s="1220"/>
      <c r="G51" s="1220"/>
      <c r="H51" s="1220"/>
      <c r="I51" s="1220"/>
      <c r="J51" s="1221"/>
      <c r="K51" s="63">
        <v>1</v>
      </c>
      <c r="L51" s="64">
        <v>0</v>
      </c>
      <c r="M51" s="64">
        <v>0</v>
      </c>
      <c r="N51" s="64">
        <v>1</v>
      </c>
      <c r="O51" s="65">
        <v>1</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1334</v>
      </c>
      <c r="L52" s="64">
        <v>1358</v>
      </c>
      <c r="M52" s="64">
        <v>1378</v>
      </c>
      <c r="N52" s="64">
        <v>1395</v>
      </c>
      <c r="O52" s="65">
        <v>1407</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1058</v>
      </c>
      <c r="L53" s="69">
        <v>1059</v>
      </c>
      <c r="M53" s="69">
        <v>1048</v>
      </c>
      <c r="N53" s="69">
        <v>1076</v>
      </c>
      <c r="O53" s="70">
        <v>1084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XQqmsuuh9yPXjBNwU1cya30rhUF51UeB70swgohGARWcI6ydYjsJBxJSL4Hy32tSwFPJ+kBEvO4OWDGV24+vg==" saltValue="77kkXkChyrNyXEkpcQpV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38" t="s">
        <v>30</v>
      </c>
      <c r="C41" s="1239"/>
      <c r="D41" s="102"/>
      <c r="E41" s="1244" t="s">
        <v>31</v>
      </c>
      <c r="F41" s="1244"/>
      <c r="G41" s="1244"/>
      <c r="H41" s="1245"/>
      <c r="I41" s="103">
        <v>14096</v>
      </c>
      <c r="J41" s="104">
        <v>14052</v>
      </c>
      <c r="K41" s="104">
        <v>14313</v>
      </c>
      <c r="L41" s="104">
        <v>16101</v>
      </c>
      <c r="M41" s="105">
        <v>18000</v>
      </c>
    </row>
    <row r="42" spans="2:13" ht="27.75" customHeight="1" x14ac:dyDescent="0.15">
      <c r="B42" s="1240"/>
      <c r="C42" s="1241"/>
      <c r="D42" s="106"/>
      <c r="E42" s="1246" t="s">
        <v>32</v>
      </c>
      <c r="F42" s="1246"/>
      <c r="G42" s="1246"/>
      <c r="H42" s="1247"/>
      <c r="I42" s="107">
        <v>3353</v>
      </c>
      <c r="J42" s="108">
        <v>3119</v>
      </c>
      <c r="K42" s="108">
        <v>2982</v>
      </c>
      <c r="L42" s="108">
        <v>2801</v>
      </c>
      <c r="M42" s="109">
        <v>2649</v>
      </c>
    </row>
    <row r="43" spans="2:13" ht="27.75" customHeight="1" x14ac:dyDescent="0.15">
      <c r="B43" s="1240"/>
      <c r="C43" s="1241"/>
      <c r="D43" s="106"/>
      <c r="E43" s="1246" t="s">
        <v>33</v>
      </c>
      <c r="F43" s="1246"/>
      <c r="G43" s="1246"/>
      <c r="H43" s="1247"/>
      <c r="I43" s="107">
        <v>12765</v>
      </c>
      <c r="J43" s="108">
        <v>12608</v>
      </c>
      <c r="K43" s="108">
        <v>12633</v>
      </c>
      <c r="L43" s="108">
        <v>12410</v>
      </c>
      <c r="M43" s="109">
        <v>12495</v>
      </c>
    </row>
    <row r="44" spans="2:13" ht="27.75" customHeight="1" x14ac:dyDescent="0.15">
      <c r="B44" s="1240"/>
      <c r="C44" s="1241"/>
      <c r="D44" s="106"/>
      <c r="E44" s="1246" t="s">
        <v>34</v>
      </c>
      <c r="F44" s="1246"/>
      <c r="G44" s="1246"/>
      <c r="H44" s="1247"/>
      <c r="I44" s="107">
        <v>727</v>
      </c>
      <c r="J44" s="108">
        <v>670</v>
      </c>
      <c r="K44" s="108">
        <v>671</v>
      </c>
      <c r="L44" s="108">
        <v>710</v>
      </c>
      <c r="M44" s="109">
        <v>648</v>
      </c>
    </row>
    <row r="45" spans="2:13" ht="27.75" customHeight="1" x14ac:dyDescent="0.15">
      <c r="B45" s="1240"/>
      <c r="C45" s="1241"/>
      <c r="D45" s="106"/>
      <c r="E45" s="1246" t="s">
        <v>35</v>
      </c>
      <c r="F45" s="1246"/>
      <c r="G45" s="1246"/>
      <c r="H45" s="1247"/>
      <c r="I45" s="107">
        <v>2124</v>
      </c>
      <c r="J45" s="108">
        <v>2085</v>
      </c>
      <c r="K45" s="108">
        <v>2121</v>
      </c>
      <c r="L45" s="108">
        <v>1825</v>
      </c>
      <c r="M45" s="109">
        <v>1737</v>
      </c>
    </row>
    <row r="46" spans="2:13" ht="27.75" customHeight="1" x14ac:dyDescent="0.15">
      <c r="B46" s="1240"/>
      <c r="C46" s="1241"/>
      <c r="D46" s="110"/>
      <c r="E46" s="1246" t="s">
        <v>36</v>
      </c>
      <c r="F46" s="1246"/>
      <c r="G46" s="1246"/>
      <c r="H46" s="1247"/>
      <c r="I46" s="107">
        <v>3</v>
      </c>
      <c r="J46" s="108" t="s">
        <v>525</v>
      </c>
      <c r="K46" s="108" t="s">
        <v>525</v>
      </c>
      <c r="L46" s="108">
        <v>86</v>
      </c>
      <c r="M46" s="109" t="s">
        <v>525</v>
      </c>
    </row>
    <row r="47" spans="2:13" ht="27.75" customHeight="1" x14ac:dyDescent="0.15">
      <c r="B47" s="1240"/>
      <c r="C47" s="1241"/>
      <c r="D47" s="111"/>
      <c r="E47" s="1248" t="s">
        <v>37</v>
      </c>
      <c r="F47" s="1249"/>
      <c r="G47" s="1249"/>
      <c r="H47" s="1250"/>
      <c r="I47" s="107" t="s">
        <v>525</v>
      </c>
      <c r="J47" s="108" t="s">
        <v>525</v>
      </c>
      <c r="K47" s="108" t="s">
        <v>525</v>
      </c>
      <c r="L47" s="108" t="s">
        <v>525</v>
      </c>
      <c r="M47" s="109" t="s">
        <v>525</v>
      </c>
    </row>
    <row r="48" spans="2:13" ht="27.75" customHeight="1" x14ac:dyDescent="0.15">
      <c r="B48" s="1240"/>
      <c r="C48" s="1241"/>
      <c r="D48" s="106"/>
      <c r="E48" s="1246" t="s">
        <v>38</v>
      </c>
      <c r="F48" s="1246"/>
      <c r="G48" s="1246"/>
      <c r="H48" s="1247"/>
      <c r="I48" s="107" t="s">
        <v>525</v>
      </c>
      <c r="J48" s="108" t="s">
        <v>525</v>
      </c>
      <c r="K48" s="108" t="s">
        <v>525</v>
      </c>
      <c r="L48" s="108" t="s">
        <v>525</v>
      </c>
      <c r="M48" s="109" t="s">
        <v>525</v>
      </c>
    </row>
    <row r="49" spans="2:13" ht="27.75" customHeight="1" x14ac:dyDescent="0.15">
      <c r="B49" s="1242"/>
      <c r="C49" s="1243"/>
      <c r="D49" s="106"/>
      <c r="E49" s="1246" t="s">
        <v>39</v>
      </c>
      <c r="F49" s="1246"/>
      <c r="G49" s="1246"/>
      <c r="H49" s="1247"/>
      <c r="I49" s="107" t="s">
        <v>525</v>
      </c>
      <c r="J49" s="108" t="s">
        <v>525</v>
      </c>
      <c r="K49" s="108" t="s">
        <v>525</v>
      </c>
      <c r="L49" s="108" t="s">
        <v>525</v>
      </c>
      <c r="M49" s="109" t="s">
        <v>525</v>
      </c>
    </row>
    <row r="50" spans="2:13" ht="27.75" customHeight="1" x14ac:dyDescent="0.15">
      <c r="B50" s="1251" t="s">
        <v>40</v>
      </c>
      <c r="C50" s="1252"/>
      <c r="D50" s="112"/>
      <c r="E50" s="1246" t="s">
        <v>41</v>
      </c>
      <c r="F50" s="1246"/>
      <c r="G50" s="1246"/>
      <c r="H50" s="1247"/>
      <c r="I50" s="107">
        <v>1582</v>
      </c>
      <c r="J50" s="108">
        <v>1647</v>
      </c>
      <c r="K50" s="108">
        <v>1581</v>
      </c>
      <c r="L50" s="108">
        <v>1411</v>
      </c>
      <c r="M50" s="109">
        <v>1054</v>
      </c>
    </row>
    <row r="51" spans="2:13" ht="27.75" customHeight="1" x14ac:dyDescent="0.15">
      <c r="B51" s="1240"/>
      <c r="C51" s="1241"/>
      <c r="D51" s="106"/>
      <c r="E51" s="1246" t="s">
        <v>42</v>
      </c>
      <c r="F51" s="1246"/>
      <c r="G51" s="1246"/>
      <c r="H51" s="1247"/>
      <c r="I51" s="107">
        <v>2401</v>
      </c>
      <c r="J51" s="108">
        <v>2417</v>
      </c>
      <c r="K51" s="108">
        <v>2232</v>
      </c>
      <c r="L51" s="108">
        <v>2290</v>
      </c>
      <c r="M51" s="109">
        <v>2194</v>
      </c>
    </row>
    <row r="52" spans="2:13" ht="27.75" customHeight="1" x14ac:dyDescent="0.15">
      <c r="B52" s="1242"/>
      <c r="C52" s="1243"/>
      <c r="D52" s="106"/>
      <c r="E52" s="1246" t="s">
        <v>43</v>
      </c>
      <c r="F52" s="1246"/>
      <c r="G52" s="1246"/>
      <c r="H52" s="1247"/>
      <c r="I52" s="107">
        <v>17658</v>
      </c>
      <c r="J52" s="108">
        <v>17532</v>
      </c>
      <c r="K52" s="108">
        <v>17365</v>
      </c>
      <c r="L52" s="108">
        <v>17960</v>
      </c>
      <c r="M52" s="109">
        <v>18704</v>
      </c>
    </row>
    <row r="53" spans="2:13" ht="27.75" customHeight="1" thickBot="1" x14ac:dyDescent="0.2">
      <c r="B53" s="1253" t="s">
        <v>44</v>
      </c>
      <c r="C53" s="1254"/>
      <c r="D53" s="113"/>
      <c r="E53" s="1255" t="s">
        <v>45</v>
      </c>
      <c r="F53" s="1255"/>
      <c r="G53" s="1255"/>
      <c r="H53" s="1256"/>
      <c r="I53" s="114">
        <v>11426</v>
      </c>
      <c r="J53" s="115">
        <v>10937</v>
      </c>
      <c r="K53" s="115">
        <v>11543</v>
      </c>
      <c r="L53" s="115">
        <v>12271</v>
      </c>
      <c r="M53" s="116">
        <v>13579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F0/IcaX+77XDvAtwQoqdt8qhzMMusm4hSVFsddVRYpkoLFjbtcLe+q5x8bCReuEWnED0O+QUzlh4EKvRuIePg==" saltValue="3kb6AisAW78IB2QEpGEy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43" zoomScale="55" zoomScaleNormal="55"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5" t="s">
        <v>48</v>
      </c>
      <c r="D55" s="1265"/>
      <c r="E55" s="1266"/>
      <c r="F55" s="128">
        <v>804</v>
      </c>
      <c r="G55" s="128">
        <v>602</v>
      </c>
      <c r="H55" s="129">
        <v>416</v>
      </c>
    </row>
    <row r="56" spans="2:8" ht="52.5" customHeight="1" x14ac:dyDescent="0.15">
      <c r="B56" s="130"/>
      <c r="C56" s="1267" t="s">
        <v>49</v>
      </c>
      <c r="D56" s="1267"/>
      <c r="E56" s="1268"/>
      <c r="F56" s="131">
        <v>45</v>
      </c>
      <c r="G56" s="131">
        <v>26</v>
      </c>
      <c r="H56" s="132">
        <v>26</v>
      </c>
    </row>
    <row r="57" spans="2:8" ht="53.25" customHeight="1" x14ac:dyDescent="0.15">
      <c r="B57" s="130"/>
      <c r="C57" s="1269" t="s">
        <v>50</v>
      </c>
      <c r="D57" s="1269"/>
      <c r="E57" s="1270"/>
      <c r="F57" s="133">
        <v>450</v>
      </c>
      <c r="G57" s="133">
        <v>419</v>
      </c>
      <c r="H57" s="134">
        <v>386</v>
      </c>
    </row>
    <row r="58" spans="2:8" ht="45.75" customHeight="1" x14ac:dyDescent="0.15">
      <c r="B58" s="135"/>
      <c r="C58" s="1257" t="s">
        <v>603</v>
      </c>
      <c r="D58" s="1258"/>
      <c r="E58" s="1259"/>
      <c r="F58" s="136">
        <v>257</v>
      </c>
      <c r="G58" s="136">
        <v>257</v>
      </c>
      <c r="H58" s="137">
        <v>257</v>
      </c>
    </row>
    <row r="59" spans="2:8" ht="45.75" customHeight="1" x14ac:dyDescent="0.15">
      <c r="B59" s="135"/>
      <c r="C59" s="1257" t="s">
        <v>604</v>
      </c>
      <c r="D59" s="1258"/>
      <c r="E59" s="1259"/>
      <c r="F59" s="136">
        <v>37</v>
      </c>
      <c r="G59" s="136">
        <v>39</v>
      </c>
      <c r="H59" s="137">
        <v>29</v>
      </c>
    </row>
    <row r="60" spans="2:8" ht="45.75" customHeight="1" x14ac:dyDescent="0.15">
      <c r="B60" s="135"/>
      <c r="C60" s="1257" t="s">
        <v>605</v>
      </c>
      <c r="D60" s="1258"/>
      <c r="E60" s="1259"/>
      <c r="F60" s="136">
        <v>20</v>
      </c>
      <c r="G60" s="136">
        <v>20</v>
      </c>
      <c r="H60" s="137">
        <v>20</v>
      </c>
    </row>
    <row r="61" spans="2:8" ht="45.75" customHeight="1" x14ac:dyDescent="0.15">
      <c r="B61" s="135"/>
      <c r="C61" s="1257" t="s">
        <v>606</v>
      </c>
      <c r="D61" s="1258"/>
      <c r="E61" s="1259"/>
      <c r="F61" s="136">
        <v>31</v>
      </c>
      <c r="G61" s="136">
        <v>23</v>
      </c>
      <c r="H61" s="137">
        <v>18</v>
      </c>
    </row>
    <row r="62" spans="2:8" ht="45.75" customHeight="1" thickBot="1" x14ac:dyDescent="0.2">
      <c r="B62" s="138"/>
      <c r="C62" s="1260" t="s">
        <v>607</v>
      </c>
      <c r="D62" s="1261"/>
      <c r="E62" s="1262"/>
      <c r="F62" s="139">
        <v>36</v>
      </c>
      <c r="G62" s="139">
        <v>19</v>
      </c>
      <c r="H62" s="140">
        <v>16</v>
      </c>
    </row>
    <row r="63" spans="2:8" ht="52.5" customHeight="1" thickBot="1" x14ac:dyDescent="0.2">
      <c r="B63" s="141"/>
      <c r="C63" s="1263" t="s">
        <v>51</v>
      </c>
      <c r="D63" s="1263"/>
      <c r="E63" s="1264"/>
      <c r="F63" s="142">
        <v>1299</v>
      </c>
      <c r="G63" s="142">
        <v>1047</v>
      </c>
      <c r="H63" s="143">
        <v>828</v>
      </c>
    </row>
    <row r="64" spans="2:8" ht="15" customHeight="1" x14ac:dyDescent="0.15"/>
  </sheetData>
  <sheetProtection algorithmName="SHA-512" hashValue="/dFbt+ouHCw99h3KqQFsqwRmHOeRAzoMTXLm25rHHH0XD8YsTFDQulwxzVCHeCPxtux7u2pdgLN1x72C1XTRFQ==" saltValue="fiazsjDDZWi4m+QH5FyB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62179</v>
      </c>
      <c r="E3" s="162"/>
      <c r="F3" s="163">
        <v>81768</v>
      </c>
      <c r="G3" s="164"/>
      <c r="H3" s="165"/>
    </row>
    <row r="4" spans="1:8" x14ac:dyDescent="0.15">
      <c r="A4" s="166"/>
      <c r="B4" s="167"/>
      <c r="C4" s="168"/>
      <c r="D4" s="169">
        <v>31369</v>
      </c>
      <c r="E4" s="170"/>
      <c r="F4" s="171">
        <v>37917</v>
      </c>
      <c r="G4" s="172"/>
      <c r="H4" s="173"/>
    </row>
    <row r="5" spans="1:8" x14ac:dyDescent="0.15">
      <c r="A5" s="154" t="s">
        <v>558</v>
      </c>
      <c r="B5" s="159"/>
      <c r="C5" s="160"/>
      <c r="D5" s="161">
        <v>51367</v>
      </c>
      <c r="E5" s="162"/>
      <c r="F5" s="163">
        <v>65876</v>
      </c>
      <c r="G5" s="164"/>
      <c r="H5" s="165"/>
    </row>
    <row r="6" spans="1:8" x14ac:dyDescent="0.15">
      <c r="A6" s="166"/>
      <c r="B6" s="167"/>
      <c r="C6" s="168"/>
      <c r="D6" s="169">
        <v>20047</v>
      </c>
      <c r="E6" s="170"/>
      <c r="F6" s="171">
        <v>36484</v>
      </c>
      <c r="G6" s="172"/>
      <c r="H6" s="173"/>
    </row>
    <row r="7" spans="1:8" x14ac:dyDescent="0.15">
      <c r="A7" s="154" t="s">
        <v>559</v>
      </c>
      <c r="B7" s="159"/>
      <c r="C7" s="160"/>
      <c r="D7" s="161">
        <v>76604</v>
      </c>
      <c r="E7" s="162"/>
      <c r="F7" s="163">
        <v>68468</v>
      </c>
      <c r="G7" s="164"/>
      <c r="H7" s="165"/>
    </row>
    <row r="8" spans="1:8" x14ac:dyDescent="0.15">
      <c r="A8" s="166"/>
      <c r="B8" s="167"/>
      <c r="C8" s="168"/>
      <c r="D8" s="169">
        <v>32001</v>
      </c>
      <c r="E8" s="170"/>
      <c r="F8" s="171">
        <v>34140</v>
      </c>
      <c r="G8" s="172"/>
      <c r="H8" s="173"/>
    </row>
    <row r="9" spans="1:8" x14ac:dyDescent="0.15">
      <c r="A9" s="154" t="s">
        <v>560</v>
      </c>
      <c r="B9" s="159"/>
      <c r="C9" s="160"/>
      <c r="D9" s="161">
        <v>142721</v>
      </c>
      <c r="E9" s="162"/>
      <c r="F9" s="163">
        <v>69729</v>
      </c>
      <c r="G9" s="164"/>
      <c r="H9" s="165"/>
    </row>
    <row r="10" spans="1:8" x14ac:dyDescent="0.15">
      <c r="A10" s="166"/>
      <c r="B10" s="167"/>
      <c r="C10" s="168"/>
      <c r="D10" s="169">
        <v>63168</v>
      </c>
      <c r="E10" s="170"/>
      <c r="F10" s="171">
        <v>38908</v>
      </c>
      <c r="G10" s="172"/>
      <c r="H10" s="173"/>
    </row>
    <row r="11" spans="1:8" x14ac:dyDescent="0.15">
      <c r="A11" s="154" t="s">
        <v>561</v>
      </c>
      <c r="B11" s="159"/>
      <c r="C11" s="160"/>
      <c r="D11" s="161">
        <v>149748</v>
      </c>
      <c r="E11" s="162"/>
      <c r="F11" s="163">
        <v>74581</v>
      </c>
      <c r="G11" s="164"/>
      <c r="H11" s="165"/>
    </row>
    <row r="12" spans="1:8" x14ac:dyDescent="0.15">
      <c r="A12" s="166"/>
      <c r="B12" s="167"/>
      <c r="C12" s="174"/>
      <c r="D12" s="169">
        <v>80682</v>
      </c>
      <c r="E12" s="170"/>
      <c r="F12" s="171">
        <v>41563</v>
      </c>
      <c r="G12" s="172"/>
      <c r="H12" s="173"/>
    </row>
    <row r="13" spans="1:8" x14ac:dyDescent="0.15">
      <c r="A13" s="154"/>
      <c r="B13" s="159"/>
      <c r="C13" s="175"/>
      <c r="D13" s="176">
        <v>96524</v>
      </c>
      <c r="E13" s="177"/>
      <c r="F13" s="178">
        <v>72084</v>
      </c>
      <c r="G13" s="179"/>
      <c r="H13" s="165"/>
    </row>
    <row r="14" spans="1:8" x14ac:dyDescent="0.15">
      <c r="A14" s="166"/>
      <c r="B14" s="167"/>
      <c r="C14" s="168"/>
      <c r="D14" s="169">
        <v>45453</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5.26</v>
      </c>
      <c r="C19" s="180">
        <f>ROUND(VALUE(SUBSTITUTE(実質収支比率等に係る経年分析!G$48,"▲","-")),2)</f>
        <v>5.0999999999999996</v>
      </c>
      <c r="D19" s="180">
        <f>ROUND(VALUE(SUBSTITUTE(実質収支比率等に係る経年分析!H$48,"▲","-")),2)</f>
        <v>2.58</v>
      </c>
      <c r="E19" s="180">
        <f>ROUND(VALUE(SUBSTITUTE(実質収支比率等に係る経年分析!I$48,"▲","-")),2)</f>
        <v>1.25</v>
      </c>
      <c r="F19" s="180">
        <f>ROUND(VALUE(SUBSTITUTE(実質収支比率等に係る経年分析!J$48,"▲","-")),2)</f>
        <v>1.59</v>
      </c>
    </row>
    <row r="20" spans="1:11" x14ac:dyDescent="0.15">
      <c r="A20" s="180" t="s">
        <v>55</v>
      </c>
      <c r="B20" s="180">
        <f>ROUND(VALUE(SUBSTITUTE(実質収支比率等に係る経年分析!F$47,"▲","-")),2)</f>
        <v>10.91</v>
      </c>
      <c r="C20" s="180">
        <f>ROUND(VALUE(SUBSTITUTE(実質収支比率等に係る経年分析!G$47,"▲","-")),2)</f>
        <v>10.37</v>
      </c>
      <c r="D20" s="180">
        <f>ROUND(VALUE(SUBSTITUTE(実質収支比率等に係る経年分析!H$47,"▲","-")),2)</f>
        <v>9.65</v>
      </c>
      <c r="E20" s="180">
        <f>ROUND(VALUE(SUBSTITUTE(実質収支比率等に係る経年分析!I$47,"▲","-")),2)</f>
        <v>7.17</v>
      </c>
      <c r="F20" s="180">
        <f>ROUND(VALUE(SUBSTITUTE(実質収支比率等に係る経年分析!J$47,"▲","-")),2)</f>
        <v>4.9400000000000004</v>
      </c>
    </row>
    <row r="21" spans="1:11" x14ac:dyDescent="0.15">
      <c r="A21" s="180" t="s">
        <v>56</v>
      </c>
      <c r="B21" s="180">
        <f>IF(ISNUMBER(VALUE(SUBSTITUTE(実質収支比率等に係る経年分析!F$49,"▲","-"))),ROUND(VALUE(SUBSTITUTE(実質収支比率等に係る経年分析!F$49,"▲","-")),2),NA())</f>
        <v>2.2200000000000002</v>
      </c>
      <c r="C21" s="180">
        <f>IF(ISNUMBER(VALUE(SUBSTITUTE(実質収支比率等に係る経年分析!G$49,"▲","-"))),ROUND(VALUE(SUBSTITUTE(実質収支比率等に係る経年分析!G$49,"▲","-")),2),NA())</f>
        <v>-0.28000000000000003</v>
      </c>
      <c r="D21" s="180">
        <f>IF(ISNUMBER(VALUE(SUBSTITUTE(実質収支比率等に係る経年分析!H$49,"▲","-"))),ROUND(VALUE(SUBSTITUTE(実質収支比率等に係る経年分析!H$49,"▲","-")),2),NA())</f>
        <v>-3.07</v>
      </c>
      <c r="E21" s="180">
        <f>IF(ISNUMBER(VALUE(SUBSTITUTE(実質収支比率等に係る経年分析!I$49,"▲","-"))),ROUND(VALUE(SUBSTITUTE(実質収支比率等に係る経年分析!I$49,"▲","-")),2),NA())</f>
        <v>-3.72</v>
      </c>
      <c r="F21" s="180">
        <f>IF(ISNUMBER(VALUE(SUBSTITUTE(実質収支比率等に係る経年分析!J$49,"▲","-"))),ROUND(VALUE(SUBSTITUTE(実質収支比率等に係る経年分析!J$49,"▲","-")),2),NA())</f>
        <v>-1.86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東部産業団地事業特別会計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公共用地先行取得事業特別会計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1.91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0.28999999999999998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0.23</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0.26</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4.7699999999999996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6.38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1334</v>
      </c>
      <c r="E42" s="182"/>
      <c r="F42" s="182"/>
      <c r="G42" s="182">
        <f>'実質公債費比率（分子）の構造'!L$52</f>
        <v>1358</v>
      </c>
      <c r="H42" s="182"/>
      <c r="I42" s="182"/>
      <c r="J42" s="182">
        <f>'実質公債費比率（分子）の構造'!M$52</f>
        <v>1378</v>
      </c>
      <c r="K42" s="182"/>
      <c r="L42" s="182"/>
      <c r="M42" s="182">
        <f>'実質公債費比率（分子）の構造'!N$52</f>
        <v>1395</v>
      </c>
      <c r="N42" s="182"/>
      <c r="O42" s="182"/>
      <c r="P42" s="182">
        <f>'実質公債費比率（分子）の構造'!O$52</f>
        <v>1407</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124</v>
      </c>
      <c r="C44" s="182"/>
      <c r="D44" s="182"/>
      <c r="E44" s="182">
        <f>'実質公債費比率（分子）の構造'!L$50</f>
        <v>107</v>
      </c>
      <c r="F44" s="182"/>
      <c r="G44" s="182"/>
      <c r="H44" s="182">
        <f>'実質公債費比率（分子）の構造'!M$50</f>
        <v>103</v>
      </c>
      <c r="I44" s="182"/>
      <c r="J44" s="182"/>
      <c r="K44" s="182">
        <f>'実質公債費比率（分子）の構造'!N$50</f>
        <v>103</v>
      </c>
      <c r="L44" s="182"/>
      <c r="M44" s="182"/>
      <c r="N44" s="182">
        <f>'実質公債費比率（分子）の構造'!O$50</f>
        <v>100</v>
      </c>
      <c r="O44" s="182"/>
      <c r="P44" s="182"/>
    </row>
    <row r="45" spans="1:16" x14ac:dyDescent="0.15">
      <c r="A45" s="182" t="s">
        <v>66</v>
      </c>
      <c r="B45" s="182">
        <f>'実質公債費比率（分子）の構造'!K$49</f>
        <v>75</v>
      </c>
      <c r="C45" s="182"/>
      <c r="D45" s="182"/>
      <c r="E45" s="182">
        <f>'実質公債費比率（分子）の構造'!L$49</f>
        <v>87</v>
      </c>
      <c r="F45" s="182"/>
      <c r="G45" s="182"/>
      <c r="H45" s="182">
        <f>'実質公債費比率（分子）の構造'!M$49</f>
        <v>92</v>
      </c>
      <c r="I45" s="182"/>
      <c r="J45" s="182"/>
      <c r="K45" s="182">
        <f>'実質公債費比率（分子）の構造'!N$49</f>
        <v>99</v>
      </c>
      <c r="L45" s="182"/>
      <c r="M45" s="182"/>
      <c r="N45" s="182">
        <f>'実質公債費比率（分子）の構造'!O$49</f>
        <v>110</v>
      </c>
      <c r="O45" s="182"/>
      <c r="P45" s="182"/>
    </row>
    <row r="46" spans="1:16" x14ac:dyDescent="0.15">
      <c r="A46" s="182" t="s">
        <v>67</v>
      </c>
      <c r="B46" s="182">
        <f>'実質公債費比率（分子）の構造'!K$48</f>
        <v>972</v>
      </c>
      <c r="C46" s="182"/>
      <c r="D46" s="182"/>
      <c r="E46" s="182">
        <f>'実質公債費比率（分子）の構造'!L$48</f>
        <v>953</v>
      </c>
      <c r="F46" s="182"/>
      <c r="G46" s="182"/>
      <c r="H46" s="182">
        <f>'実質公債費比率（分子）の構造'!M$48</f>
        <v>915</v>
      </c>
      <c r="I46" s="182"/>
      <c r="J46" s="182"/>
      <c r="K46" s="182">
        <f>'実質公債費比率（分子）の構造'!N$48</f>
        <v>930</v>
      </c>
      <c r="L46" s="182"/>
      <c r="M46" s="182"/>
      <c r="N46" s="182">
        <f>'実質公債費比率（分子）の構造'!O$48</f>
        <v>906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1220</v>
      </c>
      <c r="C49" s="182"/>
      <c r="D49" s="182"/>
      <c r="E49" s="182">
        <f>'実質公債費比率（分子）の構造'!L$45</f>
        <v>1270</v>
      </c>
      <c r="F49" s="182"/>
      <c r="G49" s="182"/>
      <c r="H49" s="182">
        <f>'実質公債費比率（分子）の構造'!M$45</f>
        <v>1316</v>
      </c>
      <c r="I49" s="182"/>
      <c r="J49" s="182"/>
      <c r="K49" s="182">
        <f>'実質公債費比率（分子）の構造'!N$45</f>
        <v>1338</v>
      </c>
      <c r="L49" s="182"/>
      <c r="M49" s="182"/>
      <c r="N49" s="182">
        <f>'実質公債費比率（分子）の構造'!O$45</f>
        <v>1374</v>
      </c>
      <c r="O49" s="182"/>
      <c r="P49" s="182"/>
    </row>
    <row r="50" spans="1:16" x14ac:dyDescent="0.15">
      <c r="A50" s="182" t="s">
        <v>71</v>
      </c>
      <c r="B50" s="182" t="e">
        <f>NA()</f>
        <v>#N/A</v>
      </c>
      <c r="C50" s="182">
        <f>IF(ISNUMBER('実質公債費比率（分子）の構造'!K$53),'実質公債費比率（分子）の構造'!K$53,NA())</f>
        <v>1058</v>
      </c>
      <c r="D50" s="182" t="e">
        <f>NA()</f>
        <v>#N/A</v>
      </c>
      <c r="E50" s="182" t="e">
        <f>NA()</f>
        <v>#N/A</v>
      </c>
      <c r="F50" s="182">
        <f>IF(ISNUMBER('実質公債費比率（分子）の構造'!L$53),'実質公債費比率（分子）の構造'!L$53,NA())</f>
        <v>1059</v>
      </c>
      <c r="G50" s="182" t="e">
        <f>NA()</f>
        <v>#N/A</v>
      </c>
      <c r="H50" s="182" t="e">
        <f>NA()</f>
        <v>#N/A</v>
      </c>
      <c r="I50" s="182">
        <f>IF(ISNUMBER('実質公債費比率（分子）の構造'!M$53),'実質公債費比率（分子）の構造'!M$53,NA())</f>
        <v>1048</v>
      </c>
      <c r="J50" s="182" t="e">
        <f>NA()</f>
        <v>#N/A</v>
      </c>
      <c r="K50" s="182" t="e">
        <f>NA()</f>
        <v>#N/A</v>
      </c>
      <c r="L50" s="182">
        <f>IF(ISNUMBER('実質公債費比率（分子）の構造'!N$53),'実質公債費比率（分子）の構造'!N$53,NA())</f>
        <v>1076</v>
      </c>
      <c r="M50" s="182" t="e">
        <f>NA()</f>
        <v>#N/A</v>
      </c>
      <c r="N50" s="182" t="e">
        <f>NA()</f>
        <v>#N/A</v>
      </c>
      <c r="O50" s="182">
        <f>IF(ISNUMBER('実質公債費比率（分子）の構造'!O$53),'実質公債費比率（分子）の構造'!O$53,NA())</f>
        <v>1084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17658</v>
      </c>
      <c r="E56" s="181"/>
      <c r="F56" s="181"/>
      <c r="G56" s="181">
        <f>'将来負担比率（分子）の構造'!J$52</f>
        <v>17532</v>
      </c>
      <c r="H56" s="181"/>
      <c r="I56" s="181"/>
      <c r="J56" s="181">
        <f>'将来負担比率（分子）の構造'!K$52</f>
        <v>17365</v>
      </c>
      <c r="K56" s="181"/>
      <c r="L56" s="181"/>
      <c r="M56" s="181">
        <f>'将来負担比率（分子）の構造'!L$52</f>
        <v>17960</v>
      </c>
      <c r="N56" s="181"/>
      <c r="O56" s="181"/>
      <c r="P56" s="181">
        <f>'将来負担比率（分子）の構造'!M$52</f>
        <v>18704</v>
      </c>
    </row>
    <row r="57" spans="1:16" x14ac:dyDescent="0.15">
      <c r="A57" s="181" t="s">
        <v>42</v>
      </c>
      <c r="B57" s="181"/>
      <c r="C57" s="181"/>
      <c r="D57" s="181">
        <f>'将来負担比率（分子）の構造'!I$51</f>
        <v>2401</v>
      </c>
      <c r="E57" s="181"/>
      <c r="F57" s="181"/>
      <c r="G57" s="181">
        <f>'将来負担比率（分子）の構造'!J$51</f>
        <v>2417</v>
      </c>
      <c r="H57" s="181"/>
      <c r="I57" s="181"/>
      <c r="J57" s="181">
        <f>'将来負担比率（分子）の構造'!K$51</f>
        <v>2232</v>
      </c>
      <c r="K57" s="181"/>
      <c r="L57" s="181"/>
      <c r="M57" s="181">
        <f>'将来負担比率（分子）の構造'!L$51</f>
        <v>2290</v>
      </c>
      <c r="N57" s="181"/>
      <c r="O57" s="181"/>
      <c r="P57" s="181">
        <f>'将来負担比率（分子）の構造'!M$51</f>
        <v>2194</v>
      </c>
    </row>
    <row r="58" spans="1:16" x14ac:dyDescent="0.15">
      <c r="A58" s="181" t="s">
        <v>41</v>
      </c>
      <c r="B58" s="181"/>
      <c r="C58" s="181"/>
      <c r="D58" s="181">
        <f>'将来負担比率（分子）の構造'!I$50</f>
        <v>1582</v>
      </c>
      <c r="E58" s="181"/>
      <c r="F58" s="181"/>
      <c r="G58" s="181">
        <f>'将来負担比率（分子）の構造'!J$50</f>
        <v>1647</v>
      </c>
      <c r="H58" s="181"/>
      <c r="I58" s="181"/>
      <c r="J58" s="181">
        <f>'将来負担比率（分子）の構造'!K$50</f>
        <v>1581</v>
      </c>
      <c r="K58" s="181"/>
      <c r="L58" s="181"/>
      <c r="M58" s="181">
        <f>'将来負担比率（分子）の構造'!L$50</f>
        <v>1411</v>
      </c>
      <c r="N58" s="181"/>
      <c r="O58" s="181"/>
      <c r="P58" s="181">
        <f>'将来負担比率（分子）の構造'!M$50</f>
        <v>1054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v>
      </c>
      <c r="C61" s="181"/>
      <c r="D61" s="181"/>
      <c r="E61" s="181" t="str">
        <f>'将来負担比率（分子）の構造'!J$46</f>
        <v>-</v>
      </c>
      <c r="F61" s="181"/>
      <c r="G61" s="181"/>
      <c r="H61" s="181" t="str">
        <f>'将来負担比率（分子）の構造'!K$46</f>
        <v>-</v>
      </c>
      <c r="I61" s="181"/>
      <c r="J61" s="181"/>
      <c r="K61" s="181">
        <f>'将来負担比率（分子）の構造'!L$46</f>
        <v>86</v>
      </c>
      <c r="L61" s="181"/>
      <c r="M61" s="181"/>
      <c r="N61" s="181" t="str">
        <f>'将来負担比率（分子）の構造'!M$46</f>
        <v>-</v>
      </c>
      <c r="O61" s="181"/>
      <c r="P61" s="181"/>
    </row>
    <row r="62" spans="1:16" x14ac:dyDescent="0.15">
      <c r="A62" s="181" t="s">
        <v>35</v>
      </c>
      <c r="B62" s="181">
        <f>'将来負担比率（分子）の構造'!I$45</f>
        <v>2124</v>
      </c>
      <c r="C62" s="181"/>
      <c r="D62" s="181"/>
      <c r="E62" s="181">
        <f>'将来負担比率（分子）の構造'!J$45</f>
        <v>2085</v>
      </c>
      <c r="F62" s="181"/>
      <c r="G62" s="181"/>
      <c r="H62" s="181">
        <f>'将来負担比率（分子）の構造'!K$45</f>
        <v>2121</v>
      </c>
      <c r="I62" s="181"/>
      <c r="J62" s="181"/>
      <c r="K62" s="181">
        <f>'将来負担比率（分子）の構造'!L$45</f>
        <v>1825</v>
      </c>
      <c r="L62" s="181"/>
      <c r="M62" s="181"/>
      <c r="N62" s="181">
        <f>'将来負担比率（分子）の構造'!M$45</f>
        <v>1737</v>
      </c>
      <c r="O62" s="181"/>
      <c r="P62" s="181"/>
    </row>
    <row r="63" spans="1:16" x14ac:dyDescent="0.15">
      <c r="A63" s="181" t="s">
        <v>34</v>
      </c>
      <c r="B63" s="181">
        <f>'将来負担比率（分子）の構造'!I$44</f>
        <v>727</v>
      </c>
      <c r="C63" s="181"/>
      <c r="D63" s="181"/>
      <c r="E63" s="181">
        <f>'将来負担比率（分子）の構造'!J$44</f>
        <v>670</v>
      </c>
      <c r="F63" s="181"/>
      <c r="G63" s="181"/>
      <c r="H63" s="181">
        <f>'将来負担比率（分子）の構造'!K$44</f>
        <v>671</v>
      </c>
      <c r="I63" s="181"/>
      <c r="J63" s="181"/>
      <c r="K63" s="181">
        <f>'将来負担比率（分子）の構造'!L$44</f>
        <v>710</v>
      </c>
      <c r="L63" s="181"/>
      <c r="M63" s="181"/>
      <c r="N63" s="181">
        <f>'将来負担比率（分子）の構造'!M$44</f>
        <v>648</v>
      </c>
      <c r="O63" s="181"/>
      <c r="P63" s="181"/>
    </row>
    <row r="64" spans="1:16" x14ac:dyDescent="0.15">
      <c r="A64" s="181" t="s">
        <v>33</v>
      </c>
      <c r="B64" s="181">
        <f>'将来負担比率（分子）の構造'!I$43</f>
        <v>12765</v>
      </c>
      <c r="C64" s="181"/>
      <c r="D64" s="181"/>
      <c r="E64" s="181">
        <f>'将来負担比率（分子）の構造'!J$43</f>
        <v>12608</v>
      </c>
      <c r="F64" s="181"/>
      <c r="G64" s="181"/>
      <c r="H64" s="181">
        <f>'将来負担比率（分子）の構造'!K$43</f>
        <v>12633</v>
      </c>
      <c r="I64" s="181"/>
      <c r="J64" s="181"/>
      <c r="K64" s="181">
        <f>'将来負担比率（分子）の構造'!L$43</f>
        <v>12410</v>
      </c>
      <c r="L64" s="181"/>
      <c r="M64" s="181"/>
      <c r="N64" s="181">
        <f>'将来負担比率（分子）の構造'!M$43</f>
        <v>12495</v>
      </c>
      <c r="O64" s="181"/>
      <c r="P64" s="181"/>
    </row>
    <row r="65" spans="1:16" x14ac:dyDescent="0.15">
      <c r="A65" s="181" t="s">
        <v>32</v>
      </c>
      <c r="B65" s="181">
        <f>'将来負担比率（分子）の構造'!I$42</f>
        <v>3353</v>
      </c>
      <c r="C65" s="181"/>
      <c r="D65" s="181"/>
      <c r="E65" s="181">
        <f>'将来負担比率（分子）の構造'!J$42</f>
        <v>3119</v>
      </c>
      <c r="F65" s="181"/>
      <c r="G65" s="181"/>
      <c r="H65" s="181">
        <f>'将来負担比率（分子）の構造'!K$42</f>
        <v>2982</v>
      </c>
      <c r="I65" s="181"/>
      <c r="J65" s="181"/>
      <c r="K65" s="181">
        <f>'将来負担比率（分子）の構造'!L$42</f>
        <v>2801</v>
      </c>
      <c r="L65" s="181"/>
      <c r="M65" s="181"/>
      <c r="N65" s="181">
        <f>'将来負担比率（分子）の構造'!M$42</f>
        <v>2649</v>
      </c>
      <c r="O65" s="181"/>
      <c r="P65" s="181"/>
    </row>
    <row r="66" spans="1:16" x14ac:dyDescent="0.15">
      <c r="A66" s="181" t="s">
        <v>31</v>
      </c>
      <c r="B66" s="181">
        <f>'将来負担比率（分子）の構造'!I$41</f>
        <v>14096</v>
      </c>
      <c r="C66" s="181"/>
      <c r="D66" s="181"/>
      <c r="E66" s="181">
        <f>'将来負担比率（分子）の構造'!J$41</f>
        <v>14052</v>
      </c>
      <c r="F66" s="181"/>
      <c r="G66" s="181"/>
      <c r="H66" s="181">
        <f>'将来負担比率（分子）の構造'!K$41</f>
        <v>14313</v>
      </c>
      <c r="I66" s="181"/>
      <c r="J66" s="181"/>
      <c r="K66" s="181">
        <f>'将来負担比率（分子）の構造'!L$41</f>
        <v>16101</v>
      </c>
      <c r="L66" s="181"/>
      <c r="M66" s="181"/>
      <c r="N66" s="181">
        <f>'将来負担比率（分子）の構造'!M$41</f>
        <v>18000</v>
      </c>
      <c r="O66" s="181"/>
      <c r="P66" s="181"/>
    </row>
    <row r="67" spans="1:16" x14ac:dyDescent="0.15">
      <c r="A67" s="181" t="s">
        <v>75</v>
      </c>
      <c r="B67" s="181" t="e">
        <f>NA()</f>
        <v>#N/A</v>
      </c>
      <c r="C67" s="181">
        <f>IF(ISNUMBER('将来負担比率（分子）の構造'!I$53), IF('将来負担比率（分子）の構造'!I$53 &lt; 0, 0, '将来負担比率（分子）の構造'!I$53), NA())</f>
        <v>11426</v>
      </c>
      <c r="D67" s="181" t="e">
        <f>NA()</f>
        <v>#N/A</v>
      </c>
      <c r="E67" s="181" t="e">
        <f>NA()</f>
        <v>#N/A</v>
      </c>
      <c r="F67" s="181">
        <f>IF(ISNUMBER('将来負担比率（分子）の構造'!J$53), IF('将来負担比率（分子）の構造'!J$53 &lt; 0, 0, '将来負担比率（分子）の構造'!J$53), NA())</f>
        <v>10937</v>
      </c>
      <c r="G67" s="181" t="e">
        <f>NA()</f>
        <v>#N/A</v>
      </c>
      <c r="H67" s="181" t="e">
        <f>NA()</f>
        <v>#N/A</v>
      </c>
      <c r="I67" s="181">
        <f>IF(ISNUMBER('将来負担比率（分子）の構造'!K$53), IF('将来負担比率（分子）の構造'!K$53 &lt; 0, 0, '将来負担比率（分子）の構造'!K$53), NA())</f>
        <v>11543</v>
      </c>
      <c r="J67" s="181" t="e">
        <f>NA()</f>
        <v>#N/A</v>
      </c>
      <c r="K67" s="181" t="e">
        <f>NA()</f>
        <v>#N/A</v>
      </c>
      <c r="L67" s="181">
        <f>IF(ISNUMBER('将来負担比率（分子）の構造'!L$53), IF('将来負担比率（分子）の構造'!L$53 &lt; 0, 0, '将来負担比率（分子）の構造'!L$53), NA())</f>
        <v>12271</v>
      </c>
      <c r="M67" s="181" t="e">
        <f>NA()</f>
        <v>#N/A</v>
      </c>
      <c r="N67" s="181" t="e">
        <f>NA()</f>
        <v>#N/A</v>
      </c>
      <c r="O67" s="181">
        <f>IF(ISNUMBER('将来負担比率（分子）の構造'!M$53), IF('将来負担比率（分子）の構造'!M$53 &lt; 0, 0, '将来負担比率（分子）の構造'!M$53), NA())</f>
        <v>13579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804</v>
      </c>
      <c r="C72" s="185">
        <f>基金残高に係る経年分析!G55</f>
        <v>602</v>
      </c>
      <c r="D72" s="185">
        <f>基金残高に係る経年分析!H55</f>
        <v>416</v>
      </c>
    </row>
    <row r="73" spans="1:16" x14ac:dyDescent="0.15">
      <c r="A73" s="184" t="s">
        <v>78</v>
      </c>
      <c r="B73" s="185">
        <f>基金残高に係る経年分析!F56</f>
        <v>45</v>
      </c>
      <c r="C73" s="185">
        <f>基金残高に係る経年分析!G56</f>
        <v>26</v>
      </c>
      <c r="D73" s="185">
        <f>基金残高に係る経年分析!H56</f>
        <v>26</v>
      </c>
    </row>
    <row r="74" spans="1:16" x14ac:dyDescent="0.15">
      <c r="A74" s="184" t="s">
        <v>79</v>
      </c>
      <c r="B74" s="185">
        <f>基金残高に係る経年分析!F57</f>
        <v>450</v>
      </c>
      <c r="C74" s="185">
        <f>基金残高に係る経年分析!G57</f>
        <v>419</v>
      </c>
      <c r="D74" s="185">
        <f>基金残高に係る経年分析!H57</f>
        <v>386</v>
      </c>
    </row>
  </sheetData>
  <sheetProtection algorithmName="SHA-512" hashValue="oj2IpnWcfJo4mRXzNp7BA+OnEH/6XfAUOUjNtQ9h8Uyk7RMutQc8vWvbfD3s9mo2NyWviZ5ZjMbEuNwbu1/2YA==" saltValue="gv140BWS6a9wSzz8tAQa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227</v>
      </c>
      <c r="C5" s="632"/>
      <c r="D5" s="632"/>
      <c r="E5" s="632"/>
      <c r="F5" s="632"/>
      <c r="G5" s="632"/>
      <c r="H5" s="632"/>
      <c r="I5" s="632"/>
      <c r="J5" s="632"/>
      <c r="K5" s="632"/>
      <c r="L5" s="632"/>
      <c r="M5" s="632"/>
      <c r="N5" s="632"/>
      <c r="O5" s="632"/>
      <c r="P5" s="632"/>
      <c r="Q5" s="633"/>
      <c r="R5" s="634">
        <v>4721543</v>
      </c>
      <c r="S5" s="635"/>
      <c r="T5" s="635"/>
      <c r="U5" s="635"/>
      <c r="V5" s="635"/>
      <c r="W5" s="635"/>
      <c r="X5" s="635"/>
      <c r="Y5" s="636"/>
      <c r="Z5" s="637">
        <v>28.2</v>
      </c>
      <c r="AA5" s="637"/>
      <c r="AB5" s="637"/>
      <c r="AC5" s="637"/>
      <c r="AD5" s="638">
        <v>4721543</v>
      </c>
      <c r="AE5" s="638"/>
      <c r="AF5" s="638"/>
      <c r="AG5" s="638"/>
      <c r="AH5" s="638"/>
      <c r="AI5" s="638"/>
      <c r="AJ5" s="638"/>
      <c r="AK5" s="638"/>
      <c r="AL5" s="639">
        <v>55.9</v>
      </c>
      <c r="AM5" s="640"/>
      <c r="AN5" s="640"/>
      <c r="AO5" s="641"/>
      <c r="AP5" s="631" t="s">
        <v>228</v>
      </c>
      <c r="AQ5" s="632"/>
      <c r="AR5" s="632"/>
      <c r="AS5" s="632"/>
      <c r="AT5" s="632"/>
      <c r="AU5" s="632"/>
      <c r="AV5" s="632"/>
      <c r="AW5" s="632"/>
      <c r="AX5" s="632"/>
      <c r="AY5" s="632"/>
      <c r="AZ5" s="632"/>
      <c r="BA5" s="632"/>
      <c r="BB5" s="632"/>
      <c r="BC5" s="632"/>
      <c r="BD5" s="632"/>
      <c r="BE5" s="632"/>
      <c r="BF5" s="633"/>
      <c r="BG5" s="645">
        <v>4720484</v>
      </c>
      <c r="BH5" s="646"/>
      <c r="BI5" s="646"/>
      <c r="BJ5" s="646"/>
      <c r="BK5" s="646"/>
      <c r="BL5" s="646"/>
      <c r="BM5" s="646"/>
      <c r="BN5" s="647"/>
      <c r="BO5" s="648">
        <v>100</v>
      </c>
      <c r="BP5" s="648"/>
      <c r="BQ5" s="648"/>
      <c r="BR5" s="648"/>
      <c r="BS5" s="649">
        <v>313286</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187601</v>
      </c>
      <c r="S6" s="646"/>
      <c r="T6" s="646"/>
      <c r="U6" s="646"/>
      <c r="V6" s="646"/>
      <c r="W6" s="646"/>
      <c r="X6" s="646"/>
      <c r="Y6" s="647"/>
      <c r="Z6" s="648">
        <v>1.1000000000000001</v>
      </c>
      <c r="AA6" s="648"/>
      <c r="AB6" s="648"/>
      <c r="AC6" s="648"/>
      <c r="AD6" s="649">
        <v>187601</v>
      </c>
      <c r="AE6" s="649"/>
      <c r="AF6" s="649"/>
      <c r="AG6" s="649"/>
      <c r="AH6" s="649"/>
      <c r="AI6" s="649"/>
      <c r="AJ6" s="649"/>
      <c r="AK6" s="649"/>
      <c r="AL6" s="650">
        <v>2.2000000000000002</v>
      </c>
      <c r="AM6" s="651"/>
      <c r="AN6" s="651"/>
      <c r="AO6" s="652"/>
      <c r="AP6" s="642" t="s">
        <v>233</v>
      </c>
      <c r="AQ6" s="643"/>
      <c r="AR6" s="643"/>
      <c r="AS6" s="643"/>
      <c r="AT6" s="643"/>
      <c r="AU6" s="643"/>
      <c r="AV6" s="643"/>
      <c r="AW6" s="643"/>
      <c r="AX6" s="643"/>
      <c r="AY6" s="643"/>
      <c r="AZ6" s="643"/>
      <c r="BA6" s="643"/>
      <c r="BB6" s="643"/>
      <c r="BC6" s="643"/>
      <c r="BD6" s="643"/>
      <c r="BE6" s="643"/>
      <c r="BF6" s="644"/>
      <c r="BG6" s="645">
        <v>4720484</v>
      </c>
      <c r="BH6" s="646"/>
      <c r="BI6" s="646"/>
      <c r="BJ6" s="646"/>
      <c r="BK6" s="646"/>
      <c r="BL6" s="646"/>
      <c r="BM6" s="646"/>
      <c r="BN6" s="647"/>
      <c r="BO6" s="648">
        <v>100</v>
      </c>
      <c r="BP6" s="648"/>
      <c r="BQ6" s="648"/>
      <c r="BR6" s="648"/>
      <c r="BS6" s="649">
        <v>313286</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172313</v>
      </c>
      <c r="CS6" s="646"/>
      <c r="CT6" s="646"/>
      <c r="CU6" s="646"/>
      <c r="CV6" s="646"/>
      <c r="CW6" s="646"/>
      <c r="CX6" s="646"/>
      <c r="CY6" s="647"/>
      <c r="CZ6" s="639">
        <v>1</v>
      </c>
      <c r="DA6" s="640"/>
      <c r="DB6" s="640"/>
      <c r="DC6" s="659"/>
      <c r="DD6" s="654">
        <v>309</v>
      </c>
      <c r="DE6" s="646"/>
      <c r="DF6" s="646"/>
      <c r="DG6" s="646"/>
      <c r="DH6" s="646"/>
      <c r="DI6" s="646"/>
      <c r="DJ6" s="646"/>
      <c r="DK6" s="646"/>
      <c r="DL6" s="646"/>
      <c r="DM6" s="646"/>
      <c r="DN6" s="646"/>
      <c r="DO6" s="646"/>
      <c r="DP6" s="647"/>
      <c r="DQ6" s="654">
        <v>171981</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4162</v>
      </c>
      <c r="S7" s="646"/>
      <c r="T7" s="646"/>
      <c r="U7" s="646"/>
      <c r="V7" s="646"/>
      <c r="W7" s="646"/>
      <c r="X7" s="646"/>
      <c r="Y7" s="647"/>
      <c r="Z7" s="648">
        <v>0</v>
      </c>
      <c r="AA7" s="648"/>
      <c r="AB7" s="648"/>
      <c r="AC7" s="648"/>
      <c r="AD7" s="649">
        <v>4162</v>
      </c>
      <c r="AE7" s="649"/>
      <c r="AF7" s="649"/>
      <c r="AG7" s="649"/>
      <c r="AH7" s="649"/>
      <c r="AI7" s="649"/>
      <c r="AJ7" s="649"/>
      <c r="AK7" s="649"/>
      <c r="AL7" s="650">
        <v>0</v>
      </c>
      <c r="AM7" s="651"/>
      <c r="AN7" s="651"/>
      <c r="AO7" s="652"/>
      <c r="AP7" s="642" t="s">
        <v>236</v>
      </c>
      <c r="AQ7" s="643"/>
      <c r="AR7" s="643"/>
      <c r="AS7" s="643"/>
      <c r="AT7" s="643"/>
      <c r="AU7" s="643"/>
      <c r="AV7" s="643"/>
      <c r="AW7" s="643"/>
      <c r="AX7" s="643"/>
      <c r="AY7" s="643"/>
      <c r="AZ7" s="643"/>
      <c r="BA7" s="643"/>
      <c r="BB7" s="643"/>
      <c r="BC7" s="643"/>
      <c r="BD7" s="643"/>
      <c r="BE7" s="643"/>
      <c r="BF7" s="644"/>
      <c r="BG7" s="645">
        <v>1824281</v>
      </c>
      <c r="BH7" s="646"/>
      <c r="BI7" s="646"/>
      <c r="BJ7" s="646"/>
      <c r="BK7" s="646"/>
      <c r="BL7" s="646"/>
      <c r="BM7" s="646"/>
      <c r="BN7" s="647"/>
      <c r="BO7" s="648">
        <v>38.6</v>
      </c>
      <c r="BP7" s="648"/>
      <c r="BQ7" s="648"/>
      <c r="BR7" s="648"/>
      <c r="BS7" s="649">
        <v>62644</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1553584</v>
      </c>
      <c r="CS7" s="646"/>
      <c r="CT7" s="646"/>
      <c r="CU7" s="646"/>
      <c r="CV7" s="646"/>
      <c r="CW7" s="646"/>
      <c r="CX7" s="646"/>
      <c r="CY7" s="647"/>
      <c r="CZ7" s="648">
        <v>9.4</v>
      </c>
      <c r="DA7" s="648"/>
      <c r="DB7" s="648"/>
      <c r="DC7" s="648"/>
      <c r="DD7" s="654">
        <v>11185</v>
      </c>
      <c r="DE7" s="646"/>
      <c r="DF7" s="646"/>
      <c r="DG7" s="646"/>
      <c r="DH7" s="646"/>
      <c r="DI7" s="646"/>
      <c r="DJ7" s="646"/>
      <c r="DK7" s="646"/>
      <c r="DL7" s="646"/>
      <c r="DM7" s="646"/>
      <c r="DN7" s="646"/>
      <c r="DO7" s="646"/>
      <c r="DP7" s="647"/>
      <c r="DQ7" s="654">
        <v>1363615</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18876</v>
      </c>
      <c r="S8" s="646"/>
      <c r="T8" s="646"/>
      <c r="U8" s="646"/>
      <c r="V8" s="646"/>
      <c r="W8" s="646"/>
      <c r="X8" s="646"/>
      <c r="Y8" s="647"/>
      <c r="Z8" s="648">
        <v>0.1</v>
      </c>
      <c r="AA8" s="648"/>
      <c r="AB8" s="648"/>
      <c r="AC8" s="648"/>
      <c r="AD8" s="649">
        <v>18876</v>
      </c>
      <c r="AE8" s="649"/>
      <c r="AF8" s="649"/>
      <c r="AG8" s="649"/>
      <c r="AH8" s="649"/>
      <c r="AI8" s="649"/>
      <c r="AJ8" s="649"/>
      <c r="AK8" s="649"/>
      <c r="AL8" s="650">
        <v>0.2</v>
      </c>
      <c r="AM8" s="651"/>
      <c r="AN8" s="651"/>
      <c r="AO8" s="652"/>
      <c r="AP8" s="642" t="s">
        <v>239</v>
      </c>
      <c r="AQ8" s="643"/>
      <c r="AR8" s="643"/>
      <c r="AS8" s="643"/>
      <c r="AT8" s="643"/>
      <c r="AU8" s="643"/>
      <c r="AV8" s="643"/>
      <c r="AW8" s="643"/>
      <c r="AX8" s="643"/>
      <c r="AY8" s="643"/>
      <c r="AZ8" s="643"/>
      <c r="BA8" s="643"/>
      <c r="BB8" s="643"/>
      <c r="BC8" s="643"/>
      <c r="BD8" s="643"/>
      <c r="BE8" s="643"/>
      <c r="BF8" s="644"/>
      <c r="BG8" s="645">
        <v>59380</v>
      </c>
      <c r="BH8" s="646"/>
      <c r="BI8" s="646"/>
      <c r="BJ8" s="646"/>
      <c r="BK8" s="646"/>
      <c r="BL8" s="646"/>
      <c r="BM8" s="646"/>
      <c r="BN8" s="647"/>
      <c r="BO8" s="648">
        <v>1.3</v>
      </c>
      <c r="BP8" s="648"/>
      <c r="BQ8" s="648"/>
      <c r="BR8" s="648"/>
      <c r="BS8" s="654" t="s">
        <v>240</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6220304</v>
      </c>
      <c r="CS8" s="646"/>
      <c r="CT8" s="646"/>
      <c r="CU8" s="646"/>
      <c r="CV8" s="646"/>
      <c r="CW8" s="646"/>
      <c r="CX8" s="646"/>
      <c r="CY8" s="647"/>
      <c r="CZ8" s="648">
        <v>37.5</v>
      </c>
      <c r="DA8" s="648"/>
      <c r="DB8" s="648"/>
      <c r="DC8" s="648"/>
      <c r="DD8" s="654">
        <v>1959858</v>
      </c>
      <c r="DE8" s="646"/>
      <c r="DF8" s="646"/>
      <c r="DG8" s="646"/>
      <c r="DH8" s="646"/>
      <c r="DI8" s="646"/>
      <c r="DJ8" s="646"/>
      <c r="DK8" s="646"/>
      <c r="DL8" s="646"/>
      <c r="DM8" s="646"/>
      <c r="DN8" s="646"/>
      <c r="DO8" s="646"/>
      <c r="DP8" s="647"/>
      <c r="DQ8" s="654">
        <v>2713656</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10467</v>
      </c>
      <c r="S9" s="646"/>
      <c r="T9" s="646"/>
      <c r="U9" s="646"/>
      <c r="V9" s="646"/>
      <c r="W9" s="646"/>
      <c r="X9" s="646"/>
      <c r="Y9" s="647"/>
      <c r="Z9" s="648">
        <v>0.1</v>
      </c>
      <c r="AA9" s="648"/>
      <c r="AB9" s="648"/>
      <c r="AC9" s="648"/>
      <c r="AD9" s="649">
        <v>10467</v>
      </c>
      <c r="AE9" s="649"/>
      <c r="AF9" s="649"/>
      <c r="AG9" s="649"/>
      <c r="AH9" s="649"/>
      <c r="AI9" s="649"/>
      <c r="AJ9" s="649"/>
      <c r="AK9" s="649"/>
      <c r="AL9" s="650">
        <v>0.1</v>
      </c>
      <c r="AM9" s="651"/>
      <c r="AN9" s="651"/>
      <c r="AO9" s="652"/>
      <c r="AP9" s="642" t="s">
        <v>243</v>
      </c>
      <c r="AQ9" s="643"/>
      <c r="AR9" s="643"/>
      <c r="AS9" s="643"/>
      <c r="AT9" s="643"/>
      <c r="AU9" s="643"/>
      <c r="AV9" s="643"/>
      <c r="AW9" s="643"/>
      <c r="AX9" s="643"/>
      <c r="AY9" s="643"/>
      <c r="AZ9" s="643"/>
      <c r="BA9" s="643"/>
      <c r="BB9" s="643"/>
      <c r="BC9" s="643"/>
      <c r="BD9" s="643"/>
      <c r="BE9" s="643"/>
      <c r="BF9" s="644"/>
      <c r="BG9" s="645">
        <v>1426400</v>
      </c>
      <c r="BH9" s="646"/>
      <c r="BI9" s="646"/>
      <c r="BJ9" s="646"/>
      <c r="BK9" s="646"/>
      <c r="BL9" s="646"/>
      <c r="BM9" s="646"/>
      <c r="BN9" s="647"/>
      <c r="BO9" s="648">
        <v>30.2</v>
      </c>
      <c r="BP9" s="648"/>
      <c r="BQ9" s="648"/>
      <c r="BR9" s="648"/>
      <c r="BS9" s="654" t="s">
        <v>240</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874372</v>
      </c>
      <c r="CS9" s="646"/>
      <c r="CT9" s="646"/>
      <c r="CU9" s="646"/>
      <c r="CV9" s="646"/>
      <c r="CW9" s="646"/>
      <c r="CX9" s="646"/>
      <c r="CY9" s="647"/>
      <c r="CZ9" s="648">
        <v>5.3</v>
      </c>
      <c r="DA9" s="648"/>
      <c r="DB9" s="648"/>
      <c r="DC9" s="648"/>
      <c r="DD9" s="654">
        <v>29596</v>
      </c>
      <c r="DE9" s="646"/>
      <c r="DF9" s="646"/>
      <c r="DG9" s="646"/>
      <c r="DH9" s="646"/>
      <c r="DI9" s="646"/>
      <c r="DJ9" s="646"/>
      <c r="DK9" s="646"/>
      <c r="DL9" s="646"/>
      <c r="DM9" s="646"/>
      <c r="DN9" s="646"/>
      <c r="DO9" s="646"/>
      <c r="DP9" s="647"/>
      <c r="DQ9" s="654">
        <v>787866</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240</v>
      </c>
      <c r="S10" s="646"/>
      <c r="T10" s="646"/>
      <c r="U10" s="646"/>
      <c r="V10" s="646"/>
      <c r="W10" s="646"/>
      <c r="X10" s="646"/>
      <c r="Y10" s="647"/>
      <c r="Z10" s="648" t="s">
        <v>175</v>
      </c>
      <c r="AA10" s="648"/>
      <c r="AB10" s="648"/>
      <c r="AC10" s="648"/>
      <c r="AD10" s="649" t="s">
        <v>240</v>
      </c>
      <c r="AE10" s="649"/>
      <c r="AF10" s="649"/>
      <c r="AG10" s="649"/>
      <c r="AH10" s="649"/>
      <c r="AI10" s="649"/>
      <c r="AJ10" s="649"/>
      <c r="AK10" s="649"/>
      <c r="AL10" s="650" t="s">
        <v>240</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139720</v>
      </c>
      <c r="BH10" s="646"/>
      <c r="BI10" s="646"/>
      <c r="BJ10" s="646"/>
      <c r="BK10" s="646"/>
      <c r="BL10" s="646"/>
      <c r="BM10" s="646"/>
      <c r="BN10" s="647"/>
      <c r="BO10" s="648">
        <v>3</v>
      </c>
      <c r="BP10" s="648"/>
      <c r="BQ10" s="648"/>
      <c r="BR10" s="648"/>
      <c r="BS10" s="654">
        <v>23269</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v>23394</v>
      </c>
      <c r="CS10" s="646"/>
      <c r="CT10" s="646"/>
      <c r="CU10" s="646"/>
      <c r="CV10" s="646"/>
      <c r="CW10" s="646"/>
      <c r="CX10" s="646"/>
      <c r="CY10" s="647"/>
      <c r="CZ10" s="648">
        <v>0.1</v>
      </c>
      <c r="DA10" s="648"/>
      <c r="DB10" s="648"/>
      <c r="DC10" s="648"/>
      <c r="DD10" s="654" t="s">
        <v>240</v>
      </c>
      <c r="DE10" s="646"/>
      <c r="DF10" s="646"/>
      <c r="DG10" s="646"/>
      <c r="DH10" s="646"/>
      <c r="DI10" s="646"/>
      <c r="DJ10" s="646"/>
      <c r="DK10" s="646"/>
      <c r="DL10" s="646"/>
      <c r="DM10" s="646"/>
      <c r="DN10" s="646"/>
      <c r="DO10" s="646"/>
      <c r="DP10" s="647"/>
      <c r="DQ10" s="654">
        <v>8394</v>
      </c>
      <c r="DR10" s="646"/>
      <c r="DS10" s="646"/>
      <c r="DT10" s="646"/>
      <c r="DU10" s="646"/>
      <c r="DV10" s="646"/>
      <c r="DW10" s="646"/>
      <c r="DX10" s="646"/>
      <c r="DY10" s="646"/>
      <c r="DZ10" s="646"/>
      <c r="EA10" s="646"/>
      <c r="EB10" s="646"/>
      <c r="EC10" s="655"/>
    </row>
    <row r="11" spans="2:143" ht="11.25" customHeight="1" x14ac:dyDescent="0.15">
      <c r="B11" s="642" t="s">
        <v>248</v>
      </c>
      <c r="C11" s="643"/>
      <c r="D11" s="643"/>
      <c r="E11" s="643"/>
      <c r="F11" s="643"/>
      <c r="G11" s="643"/>
      <c r="H11" s="643"/>
      <c r="I11" s="643"/>
      <c r="J11" s="643"/>
      <c r="K11" s="643"/>
      <c r="L11" s="643"/>
      <c r="M11" s="643"/>
      <c r="N11" s="643"/>
      <c r="O11" s="643"/>
      <c r="P11" s="643"/>
      <c r="Q11" s="644"/>
      <c r="R11" s="645">
        <v>559925</v>
      </c>
      <c r="S11" s="646"/>
      <c r="T11" s="646"/>
      <c r="U11" s="646"/>
      <c r="V11" s="646"/>
      <c r="W11" s="646"/>
      <c r="X11" s="646"/>
      <c r="Y11" s="647"/>
      <c r="Z11" s="650">
        <v>3.3</v>
      </c>
      <c r="AA11" s="651"/>
      <c r="AB11" s="651"/>
      <c r="AC11" s="663"/>
      <c r="AD11" s="654">
        <v>559925</v>
      </c>
      <c r="AE11" s="646"/>
      <c r="AF11" s="646"/>
      <c r="AG11" s="646"/>
      <c r="AH11" s="646"/>
      <c r="AI11" s="646"/>
      <c r="AJ11" s="646"/>
      <c r="AK11" s="647"/>
      <c r="AL11" s="650">
        <v>6.6</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198781</v>
      </c>
      <c r="BH11" s="646"/>
      <c r="BI11" s="646"/>
      <c r="BJ11" s="646"/>
      <c r="BK11" s="646"/>
      <c r="BL11" s="646"/>
      <c r="BM11" s="646"/>
      <c r="BN11" s="647"/>
      <c r="BO11" s="648">
        <v>4.2</v>
      </c>
      <c r="BP11" s="648"/>
      <c r="BQ11" s="648"/>
      <c r="BR11" s="648"/>
      <c r="BS11" s="654">
        <v>39375</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912971</v>
      </c>
      <c r="CS11" s="646"/>
      <c r="CT11" s="646"/>
      <c r="CU11" s="646"/>
      <c r="CV11" s="646"/>
      <c r="CW11" s="646"/>
      <c r="CX11" s="646"/>
      <c r="CY11" s="647"/>
      <c r="CZ11" s="648">
        <v>5.5</v>
      </c>
      <c r="DA11" s="648"/>
      <c r="DB11" s="648"/>
      <c r="DC11" s="648"/>
      <c r="DD11" s="654">
        <v>238303</v>
      </c>
      <c r="DE11" s="646"/>
      <c r="DF11" s="646"/>
      <c r="DG11" s="646"/>
      <c r="DH11" s="646"/>
      <c r="DI11" s="646"/>
      <c r="DJ11" s="646"/>
      <c r="DK11" s="646"/>
      <c r="DL11" s="646"/>
      <c r="DM11" s="646"/>
      <c r="DN11" s="646"/>
      <c r="DO11" s="646"/>
      <c r="DP11" s="647"/>
      <c r="DQ11" s="654">
        <v>375643</v>
      </c>
      <c r="DR11" s="646"/>
      <c r="DS11" s="646"/>
      <c r="DT11" s="646"/>
      <c r="DU11" s="646"/>
      <c r="DV11" s="646"/>
      <c r="DW11" s="646"/>
      <c r="DX11" s="646"/>
      <c r="DY11" s="646"/>
      <c r="DZ11" s="646"/>
      <c r="EA11" s="646"/>
      <c r="EB11" s="646"/>
      <c r="EC11" s="655"/>
    </row>
    <row r="12" spans="2:143" ht="11.25" customHeight="1" x14ac:dyDescent="0.15">
      <c r="B12" s="642" t="s">
        <v>251</v>
      </c>
      <c r="C12" s="643"/>
      <c r="D12" s="643"/>
      <c r="E12" s="643"/>
      <c r="F12" s="643"/>
      <c r="G12" s="643"/>
      <c r="H12" s="643"/>
      <c r="I12" s="643"/>
      <c r="J12" s="643"/>
      <c r="K12" s="643"/>
      <c r="L12" s="643"/>
      <c r="M12" s="643"/>
      <c r="N12" s="643"/>
      <c r="O12" s="643"/>
      <c r="P12" s="643"/>
      <c r="Q12" s="644"/>
      <c r="R12" s="645">
        <v>34657</v>
      </c>
      <c r="S12" s="646"/>
      <c r="T12" s="646"/>
      <c r="U12" s="646"/>
      <c r="V12" s="646"/>
      <c r="W12" s="646"/>
      <c r="X12" s="646"/>
      <c r="Y12" s="647"/>
      <c r="Z12" s="648">
        <v>0.2</v>
      </c>
      <c r="AA12" s="648"/>
      <c r="AB12" s="648"/>
      <c r="AC12" s="648"/>
      <c r="AD12" s="649">
        <v>34657</v>
      </c>
      <c r="AE12" s="649"/>
      <c r="AF12" s="649"/>
      <c r="AG12" s="649"/>
      <c r="AH12" s="649"/>
      <c r="AI12" s="649"/>
      <c r="AJ12" s="649"/>
      <c r="AK12" s="649"/>
      <c r="AL12" s="650">
        <v>0.4</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2614777</v>
      </c>
      <c r="BH12" s="646"/>
      <c r="BI12" s="646"/>
      <c r="BJ12" s="646"/>
      <c r="BK12" s="646"/>
      <c r="BL12" s="646"/>
      <c r="BM12" s="646"/>
      <c r="BN12" s="647"/>
      <c r="BO12" s="648">
        <v>55.4</v>
      </c>
      <c r="BP12" s="648"/>
      <c r="BQ12" s="648"/>
      <c r="BR12" s="648"/>
      <c r="BS12" s="654">
        <v>250642</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662514</v>
      </c>
      <c r="CS12" s="646"/>
      <c r="CT12" s="646"/>
      <c r="CU12" s="646"/>
      <c r="CV12" s="646"/>
      <c r="CW12" s="646"/>
      <c r="CX12" s="646"/>
      <c r="CY12" s="647"/>
      <c r="CZ12" s="648">
        <v>4</v>
      </c>
      <c r="DA12" s="648"/>
      <c r="DB12" s="648"/>
      <c r="DC12" s="648"/>
      <c r="DD12" s="654">
        <v>239983</v>
      </c>
      <c r="DE12" s="646"/>
      <c r="DF12" s="646"/>
      <c r="DG12" s="646"/>
      <c r="DH12" s="646"/>
      <c r="DI12" s="646"/>
      <c r="DJ12" s="646"/>
      <c r="DK12" s="646"/>
      <c r="DL12" s="646"/>
      <c r="DM12" s="646"/>
      <c r="DN12" s="646"/>
      <c r="DO12" s="646"/>
      <c r="DP12" s="647"/>
      <c r="DQ12" s="654">
        <v>231585</v>
      </c>
      <c r="DR12" s="646"/>
      <c r="DS12" s="646"/>
      <c r="DT12" s="646"/>
      <c r="DU12" s="646"/>
      <c r="DV12" s="646"/>
      <c r="DW12" s="646"/>
      <c r="DX12" s="646"/>
      <c r="DY12" s="646"/>
      <c r="DZ12" s="646"/>
      <c r="EA12" s="646"/>
      <c r="EB12" s="646"/>
      <c r="EC12" s="655"/>
    </row>
    <row r="13" spans="2:143" ht="11.25" customHeight="1" x14ac:dyDescent="0.15">
      <c r="B13" s="642" t="s">
        <v>254</v>
      </c>
      <c r="C13" s="643"/>
      <c r="D13" s="643"/>
      <c r="E13" s="643"/>
      <c r="F13" s="643"/>
      <c r="G13" s="643"/>
      <c r="H13" s="643"/>
      <c r="I13" s="643"/>
      <c r="J13" s="643"/>
      <c r="K13" s="643"/>
      <c r="L13" s="643"/>
      <c r="M13" s="643"/>
      <c r="N13" s="643"/>
      <c r="O13" s="643"/>
      <c r="P13" s="643"/>
      <c r="Q13" s="644"/>
      <c r="R13" s="645" t="s">
        <v>130</v>
      </c>
      <c r="S13" s="646"/>
      <c r="T13" s="646"/>
      <c r="U13" s="646"/>
      <c r="V13" s="646"/>
      <c r="W13" s="646"/>
      <c r="X13" s="646"/>
      <c r="Y13" s="647"/>
      <c r="Z13" s="648" t="s">
        <v>240</v>
      </c>
      <c r="AA13" s="648"/>
      <c r="AB13" s="648"/>
      <c r="AC13" s="648"/>
      <c r="AD13" s="649" t="s">
        <v>130</v>
      </c>
      <c r="AE13" s="649"/>
      <c r="AF13" s="649"/>
      <c r="AG13" s="649"/>
      <c r="AH13" s="649"/>
      <c r="AI13" s="649"/>
      <c r="AJ13" s="649"/>
      <c r="AK13" s="649"/>
      <c r="AL13" s="650" t="s">
        <v>175</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2606152</v>
      </c>
      <c r="BH13" s="646"/>
      <c r="BI13" s="646"/>
      <c r="BJ13" s="646"/>
      <c r="BK13" s="646"/>
      <c r="BL13" s="646"/>
      <c r="BM13" s="646"/>
      <c r="BN13" s="647"/>
      <c r="BO13" s="648">
        <v>55.2</v>
      </c>
      <c r="BP13" s="648"/>
      <c r="BQ13" s="648"/>
      <c r="BR13" s="648"/>
      <c r="BS13" s="654">
        <v>250642</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1766018</v>
      </c>
      <c r="CS13" s="646"/>
      <c r="CT13" s="646"/>
      <c r="CU13" s="646"/>
      <c r="CV13" s="646"/>
      <c r="CW13" s="646"/>
      <c r="CX13" s="646"/>
      <c r="CY13" s="647"/>
      <c r="CZ13" s="648">
        <v>10.6</v>
      </c>
      <c r="DA13" s="648"/>
      <c r="DB13" s="648"/>
      <c r="DC13" s="648"/>
      <c r="DD13" s="654">
        <v>647493</v>
      </c>
      <c r="DE13" s="646"/>
      <c r="DF13" s="646"/>
      <c r="DG13" s="646"/>
      <c r="DH13" s="646"/>
      <c r="DI13" s="646"/>
      <c r="DJ13" s="646"/>
      <c r="DK13" s="646"/>
      <c r="DL13" s="646"/>
      <c r="DM13" s="646"/>
      <c r="DN13" s="646"/>
      <c r="DO13" s="646"/>
      <c r="DP13" s="647"/>
      <c r="DQ13" s="654">
        <v>1110521</v>
      </c>
      <c r="DR13" s="646"/>
      <c r="DS13" s="646"/>
      <c r="DT13" s="646"/>
      <c r="DU13" s="646"/>
      <c r="DV13" s="646"/>
      <c r="DW13" s="646"/>
      <c r="DX13" s="646"/>
      <c r="DY13" s="646"/>
      <c r="DZ13" s="646"/>
      <c r="EA13" s="646"/>
      <c r="EB13" s="646"/>
      <c r="EC13" s="655"/>
    </row>
    <row r="14" spans="2:143" ht="11.25" customHeight="1" x14ac:dyDescent="0.15">
      <c r="B14" s="642" t="s">
        <v>257</v>
      </c>
      <c r="C14" s="643"/>
      <c r="D14" s="643"/>
      <c r="E14" s="643"/>
      <c r="F14" s="643"/>
      <c r="G14" s="643"/>
      <c r="H14" s="643"/>
      <c r="I14" s="643"/>
      <c r="J14" s="643"/>
      <c r="K14" s="643"/>
      <c r="L14" s="643"/>
      <c r="M14" s="643"/>
      <c r="N14" s="643"/>
      <c r="O14" s="643"/>
      <c r="P14" s="643"/>
      <c r="Q14" s="644"/>
      <c r="R14" s="645">
        <v>26603</v>
      </c>
      <c r="S14" s="646"/>
      <c r="T14" s="646"/>
      <c r="U14" s="646"/>
      <c r="V14" s="646"/>
      <c r="W14" s="646"/>
      <c r="X14" s="646"/>
      <c r="Y14" s="647"/>
      <c r="Z14" s="648">
        <v>0.2</v>
      </c>
      <c r="AA14" s="648"/>
      <c r="AB14" s="648"/>
      <c r="AC14" s="648"/>
      <c r="AD14" s="649">
        <v>26603</v>
      </c>
      <c r="AE14" s="649"/>
      <c r="AF14" s="649"/>
      <c r="AG14" s="649"/>
      <c r="AH14" s="649"/>
      <c r="AI14" s="649"/>
      <c r="AJ14" s="649"/>
      <c r="AK14" s="649"/>
      <c r="AL14" s="650">
        <v>0.3</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100380</v>
      </c>
      <c r="BH14" s="646"/>
      <c r="BI14" s="646"/>
      <c r="BJ14" s="646"/>
      <c r="BK14" s="646"/>
      <c r="BL14" s="646"/>
      <c r="BM14" s="646"/>
      <c r="BN14" s="647"/>
      <c r="BO14" s="648">
        <v>2.1</v>
      </c>
      <c r="BP14" s="648"/>
      <c r="BQ14" s="648"/>
      <c r="BR14" s="648"/>
      <c r="BS14" s="654" t="s">
        <v>240</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561174</v>
      </c>
      <c r="CS14" s="646"/>
      <c r="CT14" s="646"/>
      <c r="CU14" s="646"/>
      <c r="CV14" s="646"/>
      <c r="CW14" s="646"/>
      <c r="CX14" s="646"/>
      <c r="CY14" s="647"/>
      <c r="CZ14" s="648">
        <v>3.4</v>
      </c>
      <c r="DA14" s="648"/>
      <c r="DB14" s="648"/>
      <c r="DC14" s="648"/>
      <c r="DD14" s="654">
        <v>33968</v>
      </c>
      <c r="DE14" s="646"/>
      <c r="DF14" s="646"/>
      <c r="DG14" s="646"/>
      <c r="DH14" s="646"/>
      <c r="DI14" s="646"/>
      <c r="DJ14" s="646"/>
      <c r="DK14" s="646"/>
      <c r="DL14" s="646"/>
      <c r="DM14" s="646"/>
      <c r="DN14" s="646"/>
      <c r="DO14" s="646"/>
      <c r="DP14" s="647"/>
      <c r="DQ14" s="654">
        <v>515221</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t="s">
        <v>240</v>
      </c>
      <c r="S15" s="646"/>
      <c r="T15" s="646"/>
      <c r="U15" s="646"/>
      <c r="V15" s="646"/>
      <c r="W15" s="646"/>
      <c r="X15" s="646"/>
      <c r="Y15" s="647"/>
      <c r="Z15" s="648" t="s">
        <v>240</v>
      </c>
      <c r="AA15" s="648"/>
      <c r="AB15" s="648"/>
      <c r="AC15" s="648"/>
      <c r="AD15" s="649" t="s">
        <v>130</v>
      </c>
      <c r="AE15" s="649"/>
      <c r="AF15" s="649"/>
      <c r="AG15" s="649"/>
      <c r="AH15" s="649"/>
      <c r="AI15" s="649"/>
      <c r="AJ15" s="649"/>
      <c r="AK15" s="649"/>
      <c r="AL15" s="650" t="s">
        <v>240</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180947</v>
      </c>
      <c r="BH15" s="646"/>
      <c r="BI15" s="646"/>
      <c r="BJ15" s="646"/>
      <c r="BK15" s="646"/>
      <c r="BL15" s="646"/>
      <c r="BM15" s="646"/>
      <c r="BN15" s="647"/>
      <c r="BO15" s="648">
        <v>3.8</v>
      </c>
      <c r="BP15" s="648"/>
      <c r="BQ15" s="648"/>
      <c r="BR15" s="648"/>
      <c r="BS15" s="654" t="s">
        <v>240</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2419267</v>
      </c>
      <c r="CS15" s="646"/>
      <c r="CT15" s="646"/>
      <c r="CU15" s="646"/>
      <c r="CV15" s="646"/>
      <c r="CW15" s="646"/>
      <c r="CX15" s="646"/>
      <c r="CY15" s="647"/>
      <c r="CZ15" s="648">
        <v>14.6</v>
      </c>
      <c r="DA15" s="648"/>
      <c r="DB15" s="648"/>
      <c r="DC15" s="648"/>
      <c r="DD15" s="654">
        <v>1299238</v>
      </c>
      <c r="DE15" s="646"/>
      <c r="DF15" s="646"/>
      <c r="DG15" s="646"/>
      <c r="DH15" s="646"/>
      <c r="DI15" s="646"/>
      <c r="DJ15" s="646"/>
      <c r="DK15" s="646"/>
      <c r="DL15" s="646"/>
      <c r="DM15" s="646"/>
      <c r="DN15" s="646"/>
      <c r="DO15" s="646"/>
      <c r="DP15" s="647"/>
      <c r="DQ15" s="654">
        <v>1171941</v>
      </c>
      <c r="DR15" s="646"/>
      <c r="DS15" s="646"/>
      <c r="DT15" s="646"/>
      <c r="DU15" s="646"/>
      <c r="DV15" s="646"/>
      <c r="DW15" s="646"/>
      <c r="DX15" s="646"/>
      <c r="DY15" s="646"/>
      <c r="DZ15" s="646"/>
      <c r="EA15" s="646"/>
      <c r="EB15" s="646"/>
      <c r="EC15" s="655"/>
    </row>
    <row r="16" spans="2:143" ht="11.25" customHeight="1" x14ac:dyDescent="0.15">
      <c r="B16" s="642" t="s">
        <v>263</v>
      </c>
      <c r="C16" s="643"/>
      <c r="D16" s="643"/>
      <c r="E16" s="643"/>
      <c r="F16" s="643"/>
      <c r="G16" s="643"/>
      <c r="H16" s="643"/>
      <c r="I16" s="643"/>
      <c r="J16" s="643"/>
      <c r="K16" s="643"/>
      <c r="L16" s="643"/>
      <c r="M16" s="643"/>
      <c r="N16" s="643"/>
      <c r="O16" s="643"/>
      <c r="P16" s="643"/>
      <c r="Q16" s="644"/>
      <c r="R16" s="645">
        <v>7798</v>
      </c>
      <c r="S16" s="646"/>
      <c r="T16" s="646"/>
      <c r="U16" s="646"/>
      <c r="V16" s="646"/>
      <c r="W16" s="646"/>
      <c r="X16" s="646"/>
      <c r="Y16" s="647"/>
      <c r="Z16" s="648">
        <v>0</v>
      </c>
      <c r="AA16" s="648"/>
      <c r="AB16" s="648"/>
      <c r="AC16" s="648"/>
      <c r="AD16" s="649">
        <v>7798</v>
      </c>
      <c r="AE16" s="649"/>
      <c r="AF16" s="649"/>
      <c r="AG16" s="649"/>
      <c r="AH16" s="649"/>
      <c r="AI16" s="649"/>
      <c r="AJ16" s="649"/>
      <c r="AK16" s="649"/>
      <c r="AL16" s="650">
        <v>0.1</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v>99</v>
      </c>
      <c r="BH16" s="646"/>
      <c r="BI16" s="646"/>
      <c r="BJ16" s="646"/>
      <c r="BK16" s="646"/>
      <c r="BL16" s="646"/>
      <c r="BM16" s="646"/>
      <c r="BN16" s="647"/>
      <c r="BO16" s="648">
        <v>0</v>
      </c>
      <c r="BP16" s="648"/>
      <c r="BQ16" s="648"/>
      <c r="BR16" s="648"/>
      <c r="BS16" s="654" t="s">
        <v>240</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v>48031</v>
      </c>
      <c r="CS16" s="646"/>
      <c r="CT16" s="646"/>
      <c r="CU16" s="646"/>
      <c r="CV16" s="646"/>
      <c r="CW16" s="646"/>
      <c r="CX16" s="646"/>
      <c r="CY16" s="647"/>
      <c r="CZ16" s="648">
        <v>0.3</v>
      </c>
      <c r="DA16" s="648"/>
      <c r="DB16" s="648"/>
      <c r="DC16" s="648"/>
      <c r="DD16" s="654" t="s">
        <v>240</v>
      </c>
      <c r="DE16" s="646"/>
      <c r="DF16" s="646"/>
      <c r="DG16" s="646"/>
      <c r="DH16" s="646"/>
      <c r="DI16" s="646"/>
      <c r="DJ16" s="646"/>
      <c r="DK16" s="646"/>
      <c r="DL16" s="646"/>
      <c r="DM16" s="646"/>
      <c r="DN16" s="646"/>
      <c r="DO16" s="646"/>
      <c r="DP16" s="647"/>
      <c r="DQ16" s="654">
        <v>8941</v>
      </c>
      <c r="DR16" s="646"/>
      <c r="DS16" s="646"/>
      <c r="DT16" s="646"/>
      <c r="DU16" s="646"/>
      <c r="DV16" s="646"/>
      <c r="DW16" s="646"/>
      <c r="DX16" s="646"/>
      <c r="DY16" s="646"/>
      <c r="DZ16" s="646"/>
      <c r="EA16" s="646"/>
      <c r="EB16" s="646"/>
      <c r="EC16" s="655"/>
    </row>
    <row r="17" spans="2:133" ht="11.25" customHeight="1" x14ac:dyDescent="0.15">
      <c r="B17" s="642" t="s">
        <v>266</v>
      </c>
      <c r="C17" s="643"/>
      <c r="D17" s="643"/>
      <c r="E17" s="643"/>
      <c r="F17" s="643"/>
      <c r="G17" s="643"/>
      <c r="H17" s="643"/>
      <c r="I17" s="643"/>
      <c r="J17" s="643"/>
      <c r="K17" s="643"/>
      <c r="L17" s="643"/>
      <c r="M17" s="643"/>
      <c r="N17" s="643"/>
      <c r="O17" s="643"/>
      <c r="P17" s="643"/>
      <c r="Q17" s="644"/>
      <c r="R17" s="645">
        <v>89387</v>
      </c>
      <c r="S17" s="646"/>
      <c r="T17" s="646"/>
      <c r="U17" s="646"/>
      <c r="V17" s="646"/>
      <c r="W17" s="646"/>
      <c r="X17" s="646"/>
      <c r="Y17" s="647"/>
      <c r="Z17" s="648">
        <v>0.5</v>
      </c>
      <c r="AA17" s="648"/>
      <c r="AB17" s="648"/>
      <c r="AC17" s="648"/>
      <c r="AD17" s="649">
        <v>89387</v>
      </c>
      <c r="AE17" s="649"/>
      <c r="AF17" s="649"/>
      <c r="AG17" s="649"/>
      <c r="AH17" s="649"/>
      <c r="AI17" s="649"/>
      <c r="AJ17" s="649"/>
      <c r="AK17" s="649"/>
      <c r="AL17" s="650">
        <v>1.1000000000000001</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240</v>
      </c>
      <c r="BH17" s="646"/>
      <c r="BI17" s="646"/>
      <c r="BJ17" s="646"/>
      <c r="BK17" s="646"/>
      <c r="BL17" s="646"/>
      <c r="BM17" s="646"/>
      <c r="BN17" s="647"/>
      <c r="BO17" s="648" t="s">
        <v>130</v>
      </c>
      <c r="BP17" s="648"/>
      <c r="BQ17" s="648"/>
      <c r="BR17" s="648"/>
      <c r="BS17" s="654" t="s">
        <v>240</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1376021</v>
      </c>
      <c r="CS17" s="646"/>
      <c r="CT17" s="646"/>
      <c r="CU17" s="646"/>
      <c r="CV17" s="646"/>
      <c r="CW17" s="646"/>
      <c r="CX17" s="646"/>
      <c r="CY17" s="647"/>
      <c r="CZ17" s="648">
        <v>8.3000000000000007</v>
      </c>
      <c r="DA17" s="648"/>
      <c r="DB17" s="648"/>
      <c r="DC17" s="648"/>
      <c r="DD17" s="654" t="s">
        <v>240</v>
      </c>
      <c r="DE17" s="646"/>
      <c r="DF17" s="646"/>
      <c r="DG17" s="646"/>
      <c r="DH17" s="646"/>
      <c r="DI17" s="646"/>
      <c r="DJ17" s="646"/>
      <c r="DK17" s="646"/>
      <c r="DL17" s="646"/>
      <c r="DM17" s="646"/>
      <c r="DN17" s="646"/>
      <c r="DO17" s="646"/>
      <c r="DP17" s="647"/>
      <c r="DQ17" s="654">
        <v>1343017</v>
      </c>
      <c r="DR17" s="646"/>
      <c r="DS17" s="646"/>
      <c r="DT17" s="646"/>
      <c r="DU17" s="646"/>
      <c r="DV17" s="646"/>
      <c r="DW17" s="646"/>
      <c r="DX17" s="646"/>
      <c r="DY17" s="646"/>
      <c r="DZ17" s="646"/>
      <c r="EA17" s="646"/>
      <c r="EB17" s="646"/>
      <c r="EC17" s="655"/>
    </row>
    <row r="18" spans="2:133" ht="11.25" customHeight="1" x14ac:dyDescent="0.15">
      <c r="B18" s="642" t="s">
        <v>269</v>
      </c>
      <c r="C18" s="643"/>
      <c r="D18" s="643"/>
      <c r="E18" s="643"/>
      <c r="F18" s="643"/>
      <c r="G18" s="643"/>
      <c r="H18" s="643"/>
      <c r="I18" s="643"/>
      <c r="J18" s="643"/>
      <c r="K18" s="643"/>
      <c r="L18" s="643"/>
      <c r="M18" s="643"/>
      <c r="N18" s="643"/>
      <c r="O18" s="643"/>
      <c r="P18" s="643"/>
      <c r="Q18" s="644"/>
      <c r="R18" s="645">
        <v>15205</v>
      </c>
      <c r="S18" s="646"/>
      <c r="T18" s="646"/>
      <c r="U18" s="646"/>
      <c r="V18" s="646"/>
      <c r="W18" s="646"/>
      <c r="X18" s="646"/>
      <c r="Y18" s="647"/>
      <c r="Z18" s="648">
        <v>0.1</v>
      </c>
      <c r="AA18" s="648"/>
      <c r="AB18" s="648"/>
      <c r="AC18" s="648"/>
      <c r="AD18" s="649">
        <v>15205</v>
      </c>
      <c r="AE18" s="649"/>
      <c r="AF18" s="649"/>
      <c r="AG18" s="649"/>
      <c r="AH18" s="649"/>
      <c r="AI18" s="649"/>
      <c r="AJ18" s="649"/>
      <c r="AK18" s="649"/>
      <c r="AL18" s="650">
        <v>0.2</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130</v>
      </c>
      <c r="BH18" s="646"/>
      <c r="BI18" s="646"/>
      <c r="BJ18" s="646"/>
      <c r="BK18" s="646"/>
      <c r="BL18" s="646"/>
      <c r="BM18" s="646"/>
      <c r="BN18" s="647"/>
      <c r="BO18" s="648" t="s">
        <v>130</v>
      </c>
      <c r="BP18" s="648"/>
      <c r="BQ18" s="648"/>
      <c r="BR18" s="648"/>
      <c r="BS18" s="654" t="s">
        <v>240</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240</v>
      </c>
      <c r="CS18" s="646"/>
      <c r="CT18" s="646"/>
      <c r="CU18" s="646"/>
      <c r="CV18" s="646"/>
      <c r="CW18" s="646"/>
      <c r="CX18" s="646"/>
      <c r="CY18" s="647"/>
      <c r="CZ18" s="648" t="s">
        <v>130</v>
      </c>
      <c r="DA18" s="648"/>
      <c r="DB18" s="648"/>
      <c r="DC18" s="648"/>
      <c r="DD18" s="654" t="s">
        <v>175</v>
      </c>
      <c r="DE18" s="646"/>
      <c r="DF18" s="646"/>
      <c r="DG18" s="646"/>
      <c r="DH18" s="646"/>
      <c r="DI18" s="646"/>
      <c r="DJ18" s="646"/>
      <c r="DK18" s="646"/>
      <c r="DL18" s="646"/>
      <c r="DM18" s="646"/>
      <c r="DN18" s="646"/>
      <c r="DO18" s="646"/>
      <c r="DP18" s="647"/>
      <c r="DQ18" s="654" t="s">
        <v>130</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v>3823</v>
      </c>
      <c r="S19" s="646"/>
      <c r="T19" s="646"/>
      <c r="U19" s="646"/>
      <c r="V19" s="646"/>
      <c r="W19" s="646"/>
      <c r="X19" s="646"/>
      <c r="Y19" s="647"/>
      <c r="Z19" s="648">
        <v>0</v>
      </c>
      <c r="AA19" s="648"/>
      <c r="AB19" s="648"/>
      <c r="AC19" s="648"/>
      <c r="AD19" s="649">
        <v>3823</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1059</v>
      </c>
      <c r="BH19" s="646"/>
      <c r="BI19" s="646"/>
      <c r="BJ19" s="646"/>
      <c r="BK19" s="646"/>
      <c r="BL19" s="646"/>
      <c r="BM19" s="646"/>
      <c r="BN19" s="647"/>
      <c r="BO19" s="648">
        <v>0</v>
      </c>
      <c r="BP19" s="648"/>
      <c r="BQ19" s="648"/>
      <c r="BR19" s="648"/>
      <c r="BS19" s="654" t="s">
        <v>240</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240</v>
      </c>
      <c r="CS19" s="646"/>
      <c r="CT19" s="646"/>
      <c r="CU19" s="646"/>
      <c r="CV19" s="646"/>
      <c r="CW19" s="646"/>
      <c r="CX19" s="646"/>
      <c r="CY19" s="647"/>
      <c r="CZ19" s="648" t="s">
        <v>240</v>
      </c>
      <c r="DA19" s="648"/>
      <c r="DB19" s="648"/>
      <c r="DC19" s="648"/>
      <c r="DD19" s="654" t="s">
        <v>240</v>
      </c>
      <c r="DE19" s="646"/>
      <c r="DF19" s="646"/>
      <c r="DG19" s="646"/>
      <c r="DH19" s="646"/>
      <c r="DI19" s="646"/>
      <c r="DJ19" s="646"/>
      <c r="DK19" s="646"/>
      <c r="DL19" s="646"/>
      <c r="DM19" s="646"/>
      <c r="DN19" s="646"/>
      <c r="DO19" s="646"/>
      <c r="DP19" s="647"/>
      <c r="DQ19" s="654" t="s">
        <v>240</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v>665</v>
      </c>
      <c r="S20" s="646"/>
      <c r="T20" s="646"/>
      <c r="U20" s="646"/>
      <c r="V20" s="646"/>
      <c r="W20" s="646"/>
      <c r="X20" s="646"/>
      <c r="Y20" s="647"/>
      <c r="Z20" s="648">
        <v>0</v>
      </c>
      <c r="AA20" s="648"/>
      <c r="AB20" s="648"/>
      <c r="AC20" s="648"/>
      <c r="AD20" s="649">
        <v>665</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1059</v>
      </c>
      <c r="BH20" s="646"/>
      <c r="BI20" s="646"/>
      <c r="BJ20" s="646"/>
      <c r="BK20" s="646"/>
      <c r="BL20" s="646"/>
      <c r="BM20" s="646"/>
      <c r="BN20" s="647"/>
      <c r="BO20" s="648">
        <v>0</v>
      </c>
      <c r="BP20" s="648"/>
      <c r="BQ20" s="648"/>
      <c r="BR20" s="648"/>
      <c r="BS20" s="654" t="s">
        <v>130</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16589963</v>
      </c>
      <c r="CS20" s="646"/>
      <c r="CT20" s="646"/>
      <c r="CU20" s="646"/>
      <c r="CV20" s="646"/>
      <c r="CW20" s="646"/>
      <c r="CX20" s="646"/>
      <c r="CY20" s="647"/>
      <c r="CZ20" s="648">
        <v>100</v>
      </c>
      <c r="DA20" s="648"/>
      <c r="DB20" s="648"/>
      <c r="DC20" s="648"/>
      <c r="DD20" s="654">
        <v>4459933</v>
      </c>
      <c r="DE20" s="646"/>
      <c r="DF20" s="646"/>
      <c r="DG20" s="646"/>
      <c r="DH20" s="646"/>
      <c r="DI20" s="646"/>
      <c r="DJ20" s="646"/>
      <c r="DK20" s="646"/>
      <c r="DL20" s="646"/>
      <c r="DM20" s="646"/>
      <c r="DN20" s="646"/>
      <c r="DO20" s="646"/>
      <c r="DP20" s="647"/>
      <c r="DQ20" s="654">
        <v>9802381</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69694</v>
      </c>
      <c r="S21" s="646"/>
      <c r="T21" s="646"/>
      <c r="U21" s="646"/>
      <c r="V21" s="646"/>
      <c r="W21" s="646"/>
      <c r="X21" s="646"/>
      <c r="Y21" s="647"/>
      <c r="Z21" s="648">
        <v>0.4</v>
      </c>
      <c r="AA21" s="648"/>
      <c r="AB21" s="648"/>
      <c r="AC21" s="648"/>
      <c r="AD21" s="649">
        <v>69694</v>
      </c>
      <c r="AE21" s="649"/>
      <c r="AF21" s="649"/>
      <c r="AG21" s="649"/>
      <c r="AH21" s="649"/>
      <c r="AI21" s="649"/>
      <c r="AJ21" s="649"/>
      <c r="AK21" s="649"/>
      <c r="AL21" s="650">
        <v>0.8</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v>1059</v>
      </c>
      <c r="BH21" s="646"/>
      <c r="BI21" s="646"/>
      <c r="BJ21" s="646"/>
      <c r="BK21" s="646"/>
      <c r="BL21" s="646"/>
      <c r="BM21" s="646"/>
      <c r="BN21" s="647"/>
      <c r="BO21" s="648">
        <v>0</v>
      </c>
      <c r="BP21" s="648"/>
      <c r="BQ21" s="648"/>
      <c r="BR21" s="648"/>
      <c r="BS21" s="654" t="s">
        <v>240</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v>3434946</v>
      </c>
      <c r="S22" s="646"/>
      <c r="T22" s="646"/>
      <c r="U22" s="646"/>
      <c r="V22" s="646"/>
      <c r="W22" s="646"/>
      <c r="X22" s="646"/>
      <c r="Y22" s="647"/>
      <c r="Z22" s="648">
        <v>20.5</v>
      </c>
      <c r="AA22" s="648"/>
      <c r="AB22" s="648"/>
      <c r="AC22" s="648"/>
      <c r="AD22" s="649">
        <v>2759926</v>
      </c>
      <c r="AE22" s="649"/>
      <c r="AF22" s="649"/>
      <c r="AG22" s="649"/>
      <c r="AH22" s="649"/>
      <c r="AI22" s="649"/>
      <c r="AJ22" s="649"/>
      <c r="AK22" s="649"/>
      <c r="AL22" s="650">
        <v>32.700000000000003</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240</v>
      </c>
      <c r="BH22" s="646"/>
      <c r="BI22" s="646"/>
      <c r="BJ22" s="646"/>
      <c r="BK22" s="646"/>
      <c r="BL22" s="646"/>
      <c r="BM22" s="646"/>
      <c r="BN22" s="647"/>
      <c r="BO22" s="648" t="s">
        <v>240</v>
      </c>
      <c r="BP22" s="648"/>
      <c r="BQ22" s="648"/>
      <c r="BR22" s="648"/>
      <c r="BS22" s="654" t="s">
        <v>240</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v>2759926</v>
      </c>
      <c r="S23" s="646"/>
      <c r="T23" s="646"/>
      <c r="U23" s="646"/>
      <c r="V23" s="646"/>
      <c r="W23" s="646"/>
      <c r="X23" s="646"/>
      <c r="Y23" s="647"/>
      <c r="Z23" s="648">
        <v>16.5</v>
      </c>
      <c r="AA23" s="648"/>
      <c r="AB23" s="648"/>
      <c r="AC23" s="648"/>
      <c r="AD23" s="649">
        <v>2759926</v>
      </c>
      <c r="AE23" s="649"/>
      <c r="AF23" s="649"/>
      <c r="AG23" s="649"/>
      <c r="AH23" s="649"/>
      <c r="AI23" s="649"/>
      <c r="AJ23" s="649"/>
      <c r="AK23" s="649"/>
      <c r="AL23" s="650">
        <v>32.700000000000003</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t="s">
        <v>130</v>
      </c>
      <c r="BH23" s="646"/>
      <c r="BI23" s="646"/>
      <c r="BJ23" s="646"/>
      <c r="BK23" s="646"/>
      <c r="BL23" s="646"/>
      <c r="BM23" s="646"/>
      <c r="BN23" s="647"/>
      <c r="BO23" s="648" t="s">
        <v>240</v>
      </c>
      <c r="BP23" s="648"/>
      <c r="BQ23" s="648"/>
      <c r="BR23" s="648"/>
      <c r="BS23" s="654" t="s">
        <v>130</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v>675020</v>
      </c>
      <c r="S24" s="646"/>
      <c r="T24" s="646"/>
      <c r="U24" s="646"/>
      <c r="V24" s="646"/>
      <c r="W24" s="646"/>
      <c r="X24" s="646"/>
      <c r="Y24" s="647"/>
      <c r="Z24" s="648">
        <v>4</v>
      </c>
      <c r="AA24" s="648"/>
      <c r="AB24" s="648"/>
      <c r="AC24" s="648"/>
      <c r="AD24" s="649" t="s">
        <v>240</v>
      </c>
      <c r="AE24" s="649"/>
      <c r="AF24" s="649"/>
      <c r="AG24" s="649"/>
      <c r="AH24" s="649"/>
      <c r="AI24" s="649"/>
      <c r="AJ24" s="649"/>
      <c r="AK24" s="649"/>
      <c r="AL24" s="650" t="s">
        <v>130</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240</v>
      </c>
      <c r="BH24" s="646"/>
      <c r="BI24" s="646"/>
      <c r="BJ24" s="646"/>
      <c r="BK24" s="646"/>
      <c r="BL24" s="646"/>
      <c r="BM24" s="646"/>
      <c r="BN24" s="647"/>
      <c r="BO24" s="648" t="s">
        <v>240</v>
      </c>
      <c r="BP24" s="648"/>
      <c r="BQ24" s="648"/>
      <c r="BR24" s="648"/>
      <c r="BS24" s="654" t="s">
        <v>240</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5415512</v>
      </c>
      <c r="CS24" s="635"/>
      <c r="CT24" s="635"/>
      <c r="CU24" s="635"/>
      <c r="CV24" s="635"/>
      <c r="CW24" s="635"/>
      <c r="CX24" s="635"/>
      <c r="CY24" s="636"/>
      <c r="CZ24" s="639">
        <v>32.6</v>
      </c>
      <c r="DA24" s="640"/>
      <c r="DB24" s="640"/>
      <c r="DC24" s="659"/>
      <c r="DD24" s="681">
        <v>3868782</v>
      </c>
      <c r="DE24" s="635"/>
      <c r="DF24" s="635"/>
      <c r="DG24" s="635"/>
      <c r="DH24" s="635"/>
      <c r="DI24" s="635"/>
      <c r="DJ24" s="635"/>
      <c r="DK24" s="636"/>
      <c r="DL24" s="681">
        <v>3631589</v>
      </c>
      <c r="DM24" s="635"/>
      <c r="DN24" s="635"/>
      <c r="DO24" s="635"/>
      <c r="DP24" s="635"/>
      <c r="DQ24" s="635"/>
      <c r="DR24" s="635"/>
      <c r="DS24" s="635"/>
      <c r="DT24" s="635"/>
      <c r="DU24" s="635"/>
      <c r="DV24" s="636"/>
      <c r="DW24" s="639">
        <v>40.9</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t="s">
        <v>130</v>
      </c>
      <c r="S25" s="646"/>
      <c r="T25" s="646"/>
      <c r="U25" s="646"/>
      <c r="V25" s="646"/>
      <c r="W25" s="646"/>
      <c r="X25" s="646"/>
      <c r="Y25" s="647"/>
      <c r="Z25" s="648" t="s">
        <v>240</v>
      </c>
      <c r="AA25" s="648"/>
      <c r="AB25" s="648"/>
      <c r="AC25" s="648"/>
      <c r="AD25" s="649" t="s">
        <v>240</v>
      </c>
      <c r="AE25" s="649"/>
      <c r="AF25" s="649"/>
      <c r="AG25" s="649"/>
      <c r="AH25" s="649"/>
      <c r="AI25" s="649"/>
      <c r="AJ25" s="649"/>
      <c r="AK25" s="649"/>
      <c r="AL25" s="650" t="s">
        <v>240</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240</v>
      </c>
      <c r="BH25" s="646"/>
      <c r="BI25" s="646"/>
      <c r="BJ25" s="646"/>
      <c r="BK25" s="646"/>
      <c r="BL25" s="646"/>
      <c r="BM25" s="646"/>
      <c r="BN25" s="647"/>
      <c r="BO25" s="648" t="s">
        <v>240</v>
      </c>
      <c r="BP25" s="648"/>
      <c r="BQ25" s="648"/>
      <c r="BR25" s="648"/>
      <c r="BS25" s="654" t="s">
        <v>240</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1956566</v>
      </c>
      <c r="CS25" s="682"/>
      <c r="CT25" s="682"/>
      <c r="CU25" s="682"/>
      <c r="CV25" s="682"/>
      <c r="CW25" s="682"/>
      <c r="CX25" s="682"/>
      <c r="CY25" s="683"/>
      <c r="CZ25" s="650">
        <v>11.8</v>
      </c>
      <c r="DA25" s="679"/>
      <c r="DB25" s="679"/>
      <c r="DC25" s="684"/>
      <c r="DD25" s="654">
        <v>1752345</v>
      </c>
      <c r="DE25" s="682"/>
      <c r="DF25" s="682"/>
      <c r="DG25" s="682"/>
      <c r="DH25" s="682"/>
      <c r="DI25" s="682"/>
      <c r="DJ25" s="682"/>
      <c r="DK25" s="683"/>
      <c r="DL25" s="654">
        <v>1518364</v>
      </c>
      <c r="DM25" s="682"/>
      <c r="DN25" s="682"/>
      <c r="DO25" s="682"/>
      <c r="DP25" s="682"/>
      <c r="DQ25" s="682"/>
      <c r="DR25" s="682"/>
      <c r="DS25" s="682"/>
      <c r="DT25" s="682"/>
      <c r="DU25" s="682"/>
      <c r="DV25" s="683"/>
      <c r="DW25" s="650">
        <v>17.100000000000001</v>
      </c>
      <c r="DX25" s="679"/>
      <c r="DY25" s="679"/>
      <c r="DZ25" s="679"/>
      <c r="EA25" s="679"/>
      <c r="EB25" s="679"/>
      <c r="EC25" s="680"/>
    </row>
    <row r="26" spans="2:133" ht="11.25" customHeight="1" x14ac:dyDescent="0.15">
      <c r="B26" s="642" t="s">
        <v>296</v>
      </c>
      <c r="C26" s="643"/>
      <c r="D26" s="643"/>
      <c r="E26" s="643"/>
      <c r="F26" s="643"/>
      <c r="G26" s="643"/>
      <c r="H26" s="643"/>
      <c r="I26" s="643"/>
      <c r="J26" s="643"/>
      <c r="K26" s="643"/>
      <c r="L26" s="643"/>
      <c r="M26" s="643"/>
      <c r="N26" s="643"/>
      <c r="O26" s="643"/>
      <c r="P26" s="643"/>
      <c r="Q26" s="644"/>
      <c r="R26" s="645">
        <v>9095965</v>
      </c>
      <c r="S26" s="646"/>
      <c r="T26" s="646"/>
      <c r="U26" s="646"/>
      <c r="V26" s="646"/>
      <c r="W26" s="646"/>
      <c r="X26" s="646"/>
      <c r="Y26" s="647"/>
      <c r="Z26" s="648">
        <v>54.3</v>
      </c>
      <c r="AA26" s="648"/>
      <c r="AB26" s="648"/>
      <c r="AC26" s="648"/>
      <c r="AD26" s="649">
        <v>8420945</v>
      </c>
      <c r="AE26" s="649"/>
      <c r="AF26" s="649"/>
      <c r="AG26" s="649"/>
      <c r="AH26" s="649"/>
      <c r="AI26" s="649"/>
      <c r="AJ26" s="649"/>
      <c r="AK26" s="649"/>
      <c r="AL26" s="650">
        <v>99.7</v>
      </c>
      <c r="AM26" s="651"/>
      <c r="AN26" s="651"/>
      <c r="AO26" s="652"/>
      <c r="AP26" s="664" t="s">
        <v>297</v>
      </c>
      <c r="AQ26" s="685"/>
      <c r="AR26" s="685"/>
      <c r="AS26" s="685"/>
      <c r="AT26" s="685"/>
      <c r="AU26" s="685"/>
      <c r="AV26" s="685"/>
      <c r="AW26" s="685"/>
      <c r="AX26" s="685"/>
      <c r="AY26" s="685"/>
      <c r="AZ26" s="685"/>
      <c r="BA26" s="685"/>
      <c r="BB26" s="685"/>
      <c r="BC26" s="685"/>
      <c r="BD26" s="685"/>
      <c r="BE26" s="685"/>
      <c r="BF26" s="666"/>
      <c r="BG26" s="645" t="s">
        <v>130</v>
      </c>
      <c r="BH26" s="646"/>
      <c r="BI26" s="646"/>
      <c r="BJ26" s="646"/>
      <c r="BK26" s="646"/>
      <c r="BL26" s="646"/>
      <c r="BM26" s="646"/>
      <c r="BN26" s="647"/>
      <c r="BO26" s="648" t="s">
        <v>240</v>
      </c>
      <c r="BP26" s="648"/>
      <c r="BQ26" s="648"/>
      <c r="BR26" s="648"/>
      <c r="BS26" s="654" t="s">
        <v>240</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1228668</v>
      </c>
      <c r="CS26" s="646"/>
      <c r="CT26" s="646"/>
      <c r="CU26" s="646"/>
      <c r="CV26" s="646"/>
      <c r="CW26" s="646"/>
      <c r="CX26" s="646"/>
      <c r="CY26" s="647"/>
      <c r="CZ26" s="650">
        <v>7.4</v>
      </c>
      <c r="DA26" s="679"/>
      <c r="DB26" s="679"/>
      <c r="DC26" s="684"/>
      <c r="DD26" s="654">
        <v>1044742</v>
      </c>
      <c r="DE26" s="646"/>
      <c r="DF26" s="646"/>
      <c r="DG26" s="646"/>
      <c r="DH26" s="646"/>
      <c r="DI26" s="646"/>
      <c r="DJ26" s="646"/>
      <c r="DK26" s="647"/>
      <c r="DL26" s="654" t="s">
        <v>175</v>
      </c>
      <c r="DM26" s="646"/>
      <c r="DN26" s="646"/>
      <c r="DO26" s="646"/>
      <c r="DP26" s="646"/>
      <c r="DQ26" s="646"/>
      <c r="DR26" s="646"/>
      <c r="DS26" s="646"/>
      <c r="DT26" s="646"/>
      <c r="DU26" s="646"/>
      <c r="DV26" s="647"/>
      <c r="DW26" s="650" t="s">
        <v>240</v>
      </c>
      <c r="DX26" s="679"/>
      <c r="DY26" s="679"/>
      <c r="DZ26" s="679"/>
      <c r="EA26" s="679"/>
      <c r="EB26" s="679"/>
      <c r="EC26" s="680"/>
    </row>
    <row r="27" spans="2:133" ht="11.25" customHeight="1" x14ac:dyDescent="0.15">
      <c r="B27" s="642" t="s">
        <v>299</v>
      </c>
      <c r="C27" s="643"/>
      <c r="D27" s="643"/>
      <c r="E27" s="643"/>
      <c r="F27" s="643"/>
      <c r="G27" s="643"/>
      <c r="H27" s="643"/>
      <c r="I27" s="643"/>
      <c r="J27" s="643"/>
      <c r="K27" s="643"/>
      <c r="L27" s="643"/>
      <c r="M27" s="643"/>
      <c r="N27" s="643"/>
      <c r="O27" s="643"/>
      <c r="P27" s="643"/>
      <c r="Q27" s="644"/>
      <c r="R27" s="645">
        <v>3996</v>
      </c>
      <c r="S27" s="646"/>
      <c r="T27" s="646"/>
      <c r="U27" s="646"/>
      <c r="V27" s="646"/>
      <c r="W27" s="646"/>
      <c r="X27" s="646"/>
      <c r="Y27" s="647"/>
      <c r="Z27" s="648">
        <v>0</v>
      </c>
      <c r="AA27" s="648"/>
      <c r="AB27" s="648"/>
      <c r="AC27" s="648"/>
      <c r="AD27" s="649">
        <v>3996</v>
      </c>
      <c r="AE27" s="649"/>
      <c r="AF27" s="649"/>
      <c r="AG27" s="649"/>
      <c r="AH27" s="649"/>
      <c r="AI27" s="649"/>
      <c r="AJ27" s="649"/>
      <c r="AK27" s="649"/>
      <c r="AL27" s="650">
        <v>0</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4721543</v>
      </c>
      <c r="BH27" s="646"/>
      <c r="BI27" s="646"/>
      <c r="BJ27" s="646"/>
      <c r="BK27" s="646"/>
      <c r="BL27" s="646"/>
      <c r="BM27" s="646"/>
      <c r="BN27" s="647"/>
      <c r="BO27" s="648">
        <v>100</v>
      </c>
      <c r="BP27" s="648"/>
      <c r="BQ27" s="648"/>
      <c r="BR27" s="648"/>
      <c r="BS27" s="654">
        <v>313286</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2082925</v>
      </c>
      <c r="CS27" s="682"/>
      <c r="CT27" s="682"/>
      <c r="CU27" s="682"/>
      <c r="CV27" s="682"/>
      <c r="CW27" s="682"/>
      <c r="CX27" s="682"/>
      <c r="CY27" s="683"/>
      <c r="CZ27" s="650">
        <v>12.6</v>
      </c>
      <c r="DA27" s="679"/>
      <c r="DB27" s="679"/>
      <c r="DC27" s="684"/>
      <c r="DD27" s="654">
        <v>773420</v>
      </c>
      <c r="DE27" s="682"/>
      <c r="DF27" s="682"/>
      <c r="DG27" s="682"/>
      <c r="DH27" s="682"/>
      <c r="DI27" s="682"/>
      <c r="DJ27" s="682"/>
      <c r="DK27" s="683"/>
      <c r="DL27" s="654">
        <v>770208</v>
      </c>
      <c r="DM27" s="682"/>
      <c r="DN27" s="682"/>
      <c r="DO27" s="682"/>
      <c r="DP27" s="682"/>
      <c r="DQ27" s="682"/>
      <c r="DR27" s="682"/>
      <c r="DS27" s="682"/>
      <c r="DT27" s="682"/>
      <c r="DU27" s="682"/>
      <c r="DV27" s="683"/>
      <c r="DW27" s="650">
        <v>8.6999999999999993</v>
      </c>
      <c r="DX27" s="679"/>
      <c r="DY27" s="679"/>
      <c r="DZ27" s="679"/>
      <c r="EA27" s="679"/>
      <c r="EB27" s="679"/>
      <c r="EC27" s="680"/>
    </row>
    <row r="28" spans="2:133" ht="11.25" customHeight="1" x14ac:dyDescent="0.15">
      <c r="B28" s="642" t="s">
        <v>302</v>
      </c>
      <c r="C28" s="643"/>
      <c r="D28" s="643"/>
      <c r="E28" s="643"/>
      <c r="F28" s="643"/>
      <c r="G28" s="643"/>
      <c r="H28" s="643"/>
      <c r="I28" s="643"/>
      <c r="J28" s="643"/>
      <c r="K28" s="643"/>
      <c r="L28" s="643"/>
      <c r="M28" s="643"/>
      <c r="N28" s="643"/>
      <c r="O28" s="643"/>
      <c r="P28" s="643"/>
      <c r="Q28" s="644"/>
      <c r="R28" s="645">
        <v>20026</v>
      </c>
      <c r="S28" s="646"/>
      <c r="T28" s="646"/>
      <c r="U28" s="646"/>
      <c r="V28" s="646"/>
      <c r="W28" s="646"/>
      <c r="X28" s="646"/>
      <c r="Y28" s="647"/>
      <c r="Z28" s="648">
        <v>0.1</v>
      </c>
      <c r="AA28" s="648"/>
      <c r="AB28" s="648"/>
      <c r="AC28" s="648"/>
      <c r="AD28" s="649" t="s">
        <v>130</v>
      </c>
      <c r="AE28" s="649"/>
      <c r="AF28" s="649"/>
      <c r="AG28" s="649"/>
      <c r="AH28" s="649"/>
      <c r="AI28" s="649"/>
      <c r="AJ28" s="649"/>
      <c r="AK28" s="649"/>
      <c r="AL28" s="650" t="s">
        <v>130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1376021</v>
      </c>
      <c r="CS28" s="646"/>
      <c r="CT28" s="646"/>
      <c r="CU28" s="646"/>
      <c r="CV28" s="646"/>
      <c r="CW28" s="646"/>
      <c r="CX28" s="646"/>
      <c r="CY28" s="647"/>
      <c r="CZ28" s="650">
        <v>8.3000000000000007</v>
      </c>
      <c r="DA28" s="679"/>
      <c r="DB28" s="679"/>
      <c r="DC28" s="684"/>
      <c r="DD28" s="654">
        <v>1343017</v>
      </c>
      <c r="DE28" s="646"/>
      <c r="DF28" s="646"/>
      <c r="DG28" s="646"/>
      <c r="DH28" s="646"/>
      <c r="DI28" s="646"/>
      <c r="DJ28" s="646"/>
      <c r="DK28" s="647"/>
      <c r="DL28" s="654">
        <v>1343017</v>
      </c>
      <c r="DM28" s="646"/>
      <c r="DN28" s="646"/>
      <c r="DO28" s="646"/>
      <c r="DP28" s="646"/>
      <c r="DQ28" s="646"/>
      <c r="DR28" s="646"/>
      <c r="DS28" s="646"/>
      <c r="DT28" s="646"/>
      <c r="DU28" s="646"/>
      <c r="DV28" s="647"/>
      <c r="DW28" s="650">
        <v>15.1</v>
      </c>
      <c r="DX28" s="679"/>
      <c r="DY28" s="679"/>
      <c r="DZ28" s="679"/>
      <c r="EA28" s="679"/>
      <c r="EB28" s="679"/>
      <c r="EC28" s="680"/>
    </row>
    <row r="29" spans="2:133" ht="11.25" customHeight="1" x14ac:dyDescent="0.15">
      <c r="B29" s="642" t="s">
        <v>304</v>
      </c>
      <c r="C29" s="643"/>
      <c r="D29" s="643"/>
      <c r="E29" s="643"/>
      <c r="F29" s="643"/>
      <c r="G29" s="643"/>
      <c r="H29" s="643"/>
      <c r="I29" s="643"/>
      <c r="J29" s="643"/>
      <c r="K29" s="643"/>
      <c r="L29" s="643"/>
      <c r="M29" s="643"/>
      <c r="N29" s="643"/>
      <c r="O29" s="643"/>
      <c r="P29" s="643"/>
      <c r="Q29" s="644"/>
      <c r="R29" s="645">
        <v>167986</v>
      </c>
      <c r="S29" s="646"/>
      <c r="T29" s="646"/>
      <c r="U29" s="646"/>
      <c r="V29" s="646"/>
      <c r="W29" s="646"/>
      <c r="X29" s="646"/>
      <c r="Y29" s="647"/>
      <c r="Z29" s="648">
        <v>1</v>
      </c>
      <c r="AA29" s="648"/>
      <c r="AB29" s="648"/>
      <c r="AC29" s="648"/>
      <c r="AD29" s="649">
        <v>13549</v>
      </c>
      <c r="AE29" s="649"/>
      <c r="AF29" s="649"/>
      <c r="AG29" s="649"/>
      <c r="AH29" s="649"/>
      <c r="AI29" s="649"/>
      <c r="AJ29" s="649"/>
      <c r="AK29" s="649"/>
      <c r="AL29" s="650">
        <v>0.2</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305</v>
      </c>
      <c r="CE29" s="692"/>
      <c r="CF29" s="660" t="s">
        <v>306</v>
      </c>
      <c r="CG29" s="661"/>
      <c r="CH29" s="661"/>
      <c r="CI29" s="661"/>
      <c r="CJ29" s="661"/>
      <c r="CK29" s="661"/>
      <c r="CL29" s="661"/>
      <c r="CM29" s="661"/>
      <c r="CN29" s="661"/>
      <c r="CO29" s="661"/>
      <c r="CP29" s="661"/>
      <c r="CQ29" s="662"/>
      <c r="CR29" s="645">
        <v>1374229</v>
      </c>
      <c r="CS29" s="682"/>
      <c r="CT29" s="682"/>
      <c r="CU29" s="682"/>
      <c r="CV29" s="682"/>
      <c r="CW29" s="682"/>
      <c r="CX29" s="682"/>
      <c r="CY29" s="683"/>
      <c r="CZ29" s="650">
        <v>8.3000000000000007</v>
      </c>
      <c r="DA29" s="679"/>
      <c r="DB29" s="679"/>
      <c r="DC29" s="684"/>
      <c r="DD29" s="654">
        <v>1341225</v>
      </c>
      <c r="DE29" s="682"/>
      <c r="DF29" s="682"/>
      <c r="DG29" s="682"/>
      <c r="DH29" s="682"/>
      <c r="DI29" s="682"/>
      <c r="DJ29" s="682"/>
      <c r="DK29" s="683"/>
      <c r="DL29" s="654">
        <v>1341225</v>
      </c>
      <c r="DM29" s="682"/>
      <c r="DN29" s="682"/>
      <c r="DO29" s="682"/>
      <c r="DP29" s="682"/>
      <c r="DQ29" s="682"/>
      <c r="DR29" s="682"/>
      <c r="DS29" s="682"/>
      <c r="DT29" s="682"/>
      <c r="DU29" s="682"/>
      <c r="DV29" s="683"/>
      <c r="DW29" s="650">
        <v>15.1</v>
      </c>
      <c r="DX29" s="679"/>
      <c r="DY29" s="679"/>
      <c r="DZ29" s="679"/>
      <c r="EA29" s="679"/>
      <c r="EB29" s="679"/>
      <c r="EC29" s="680"/>
    </row>
    <row r="30" spans="2:133" ht="11.25" customHeight="1" x14ac:dyDescent="0.15">
      <c r="B30" s="642" t="s">
        <v>307</v>
      </c>
      <c r="C30" s="643"/>
      <c r="D30" s="643"/>
      <c r="E30" s="643"/>
      <c r="F30" s="643"/>
      <c r="G30" s="643"/>
      <c r="H30" s="643"/>
      <c r="I30" s="643"/>
      <c r="J30" s="643"/>
      <c r="K30" s="643"/>
      <c r="L30" s="643"/>
      <c r="M30" s="643"/>
      <c r="N30" s="643"/>
      <c r="O30" s="643"/>
      <c r="P30" s="643"/>
      <c r="Q30" s="644"/>
      <c r="R30" s="645">
        <v>70275</v>
      </c>
      <c r="S30" s="646"/>
      <c r="T30" s="646"/>
      <c r="U30" s="646"/>
      <c r="V30" s="646"/>
      <c r="W30" s="646"/>
      <c r="X30" s="646"/>
      <c r="Y30" s="647"/>
      <c r="Z30" s="648">
        <v>0.4</v>
      </c>
      <c r="AA30" s="648"/>
      <c r="AB30" s="648"/>
      <c r="AC30" s="648"/>
      <c r="AD30" s="649" t="s">
        <v>240</v>
      </c>
      <c r="AE30" s="649"/>
      <c r="AF30" s="649"/>
      <c r="AG30" s="649"/>
      <c r="AH30" s="649"/>
      <c r="AI30" s="649"/>
      <c r="AJ30" s="649"/>
      <c r="AK30" s="649"/>
      <c r="AL30" s="650" t="s">
        <v>130</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308</v>
      </c>
      <c r="BH30" s="689"/>
      <c r="BI30" s="689"/>
      <c r="BJ30" s="689"/>
      <c r="BK30" s="689"/>
      <c r="BL30" s="689"/>
      <c r="BM30" s="689"/>
      <c r="BN30" s="689"/>
      <c r="BO30" s="689"/>
      <c r="BP30" s="689"/>
      <c r="BQ30" s="690"/>
      <c r="BR30" s="624" t="s">
        <v>309</v>
      </c>
      <c r="BS30" s="689"/>
      <c r="BT30" s="689"/>
      <c r="BU30" s="689"/>
      <c r="BV30" s="689"/>
      <c r="BW30" s="689"/>
      <c r="BX30" s="689"/>
      <c r="BY30" s="689"/>
      <c r="BZ30" s="689"/>
      <c r="CA30" s="689"/>
      <c r="CB30" s="690"/>
      <c r="CD30" s="693"/>
      <c r="CE30" s="694"/>
      <c r="CF30" s="660" t="s">
        <v>310</v>
      </c>
      <c r="CG30" s="661"/>
      <c r="CH30" s="661"/>
      <c r="CI30" s="661"/>
      <c r="CJ30" s="661"/>
      <c r="CK30" s="661"/>
      <c r="CL30" s="661"/>
      <c r="CM30" s="661"/>
      <c r="CN30" s="661"/>
      <c r="CO30" s="661"/>
      <c r="CP30" s="661"/>
      <c r="CQ30" s="662"/>
      <c r="CR30" s="645">
        <v>1282157</v>
      </c>
      <c r="CS30" s="646"/>
      <c r="CT30" s="646"/>
      <c r="CU30" s="646"/>
      <c r="CV30" s="646"/>
      <c r="CW30" s="646"/>
      <c r="CX30" s="646"/>
      <c r="CY30" s="647"/>
      <c r="CZ30" s="650">
        <v>7.7</v>
      </c>
      <c r="DA30" s="679"/>
      <c r="DB30" s="679"/>
      <c r="DC30" s="684"/>
      <c r="DD30" s="654">
        <v>1249173</v>
      </c>
      <c r="DE30" s="646"/>
      <c r="DF30" s="646"/>
      <c r="DG30" s="646"/>
      <c r="DH30" s="646"/>
      <c r="DI30" s="646"/>
      <c r="DJ30" s="646"/>
      <c r="DK30" s="647"/>
      <c r="DL30" s="654">
        <v>1249173</v>
      </c>
      <c r="DM30" s="646"/>
      <c r="DN30" s="646"/>
      <c r="DO30" s="646"/>
      <c r="DP30" s="646"/>
      <c r="DQ30" s="646"/>
      <c r="DR30" s="646"/>
      <c r="DS30" s="646"/>
      <c r="DT30" s="646"/>
      <c r="DU30" s="646"/>
      <c r="DV30" s="647"/>
      <c r="DW30" s="650">
        <v>14.1</v>
      </c>
      <c r="DX30" s="679"/>
      <c r="DY30" s="679"/>
      <c r="DZ30" s="679"/>
      <c r="EA30" s="679"/>
      <c r="EB30" s="679"/>
      <c r="EC30" s="680"/>
    </row>
    <row r="31" spans="2:133" ht="11.25" customHeight="1" x14ac:dyDescent="0.15">
      <c r="B31" s="642" t="s">
        <v>311</v>
      </c>
      <c r="C31" s="643"/>
      <c r="D31" s="643"/>
      <c r="E31" s="643"/>
      <c r="F31" s="643"/>
      <c r="G31" s="643"/>
      <c r="H31" s="643"/>
      <c r="I31" s="643"/>
      <c r="J31" s="643"/>
      <c r="K31" s="643"/>
      <c r="L31" s="643"/>
      <c r="M31" s="643"/>
      <c r="N31" s="643"/>
      <c r="O31" s="643"/>
      <c r="P31" s="643"/>
      <c r="Q31" s="644"/>
      <c r="R31" s="645">
        <v>1962766</v>
      </c>
      <c r="S31" s="646"/>
      <c r="T31" s="646"/>
      <c r="U31" s="646"/>
      <c r="V31" s="646"/>
      <c r="W31" s="646"/>
      <c r="X31" s="646"/>
      <c r="Y31" s="647"/>
      <c r="Z31" s="648">
        <v>11.7</v>
      </c>
      <c r="AA31" s="648"/>
      <c r="AB31" s="648"/>
      <c r="AC31" s="648"/>
      <c r="AD31" s="649" t="s">
        <v>130</v>
      </c>
      <c r="AE31" s="649"/>
      <c r="AF31" s="649"/>
      <c r="AG31" s="649"/>
      <c r="AH31" s="649"/>
      <c r="AI31" s="649"/>
      <c r="AJ31" s="649"/>
      <c r="AK31" s="649"/>
      <c r="AL31" s="650" t="s">
        <v>240</v>
      </c>
      <c r="AM31" s="651"/>
      <c r="AN31" s="651"/>
      <c r="AO31" s="652"/>
      <c r="AP31" s="702" t="s">
        <v>312</v>
      </c>
      <c r="AQ31" s="703"/>
      <c r="AR31" s="703"/>
      <c r="AS31" s="703"/>
      <c r="AT31" s="708" t="s">
        <v>313</v>
      </c>
      <c r="AU31" s="231"/>
      <c r="AV31" s="231"/>
      <c r="AW31" s="231"/>
      <c r="AX31" s="631" t="s">
        <v>189</v>
      </c>
      <c r="AY31" s="632"/>
      <c r="AZ31" s="632"/>
      <c r="BA31" s="632"/>
      <c r="BB31" s="632"/>
      <c r="BC31" s="632"/>
      <c r="BD31" s="632"/>
      <c r="BE31" s="632"/>
      <c r="BF31" s="633"/>
      <c r="BG31" s="701">
        <v>99.6</v>
      </c>
      <c r="BH31" s="697"/>
      <c r="BI31" s="697"/>
      <c r="BJ31" s="697"/>
      <c r="BK31" s="697"/>
      <c r="BL31" s="697"/>
      <c r="BM31" s="640">
        <v>97.4</v>
      </c>
      <c r="BN31" s="697"/>
      <c r="BO31" s="697"/>
      <c r="BP31" s="697"/>
      <c r="BQ31" s="698"/>
      <c r="BR31" s="701">
        <v>99.4</v>
      </c>
      <c r="BS31" s="697"/>
      <c r="BT31" s="697"/>
      <c r="BU31" s="697"/>
      <c r="BV31" s="697"/>
      <c r="BW31" s="697"/>
      <c r="BX31" s="640">
        <v>96.7</v>
      </c>
      <c r="BY31" s="697"/>
      <c r="BZ31" s="697"/>
      <c r="CA31" s="697"/>
      <c r="CB31" s="698"/>
      <c r="CD31" s="693"/>
      <c r="CE31" s="694"/>
      <c r="CF31" s="660" t="s">
        <v>314</v>
      </c>
      <c r="CG31" s="661"/>
      <c r="CH31" s="661"/>
      <c r="CI31" s="661"/>
      <c r="CJ31" s="661"/>
      <c r="CK31" s="661"/>
      <c r="CL31" s="661"/>
      <c r="CM31" s="661"/>
      <c r="CN31" s="661"/>
      <c r="CO31" s="661"/>
      <c r="CP31" s="661"/>
      <c r="CQ31" s="662"/>
      <c r="CR31" s="645">
        <v>92072</v>
      </c>
      <c r="CS31" s="682"/>
      <c r="CT31" s="682"/>
      <c r="CU31" s="682"/>
      <c r="CV31" s="682"/>
      <c r="CW31" s="682"/>
      <c r="CX31" s="682"/>
      <c r="CY31" s="683"/>
      <c r="CZ31" s="650">
        <v>0.6</v>
      </c>
      <c r="DA31" s="679"/>
      <c r="DB31" s="679"/>
      <c r="DC31" s="684"/>
      <c r="DD31" s="654">
        <v>92052</v>
      </c>
      <c r="DE31" s="682"/>
      <c r="DF31" s="682"/>
      <c r="DG31" s="682"/>
      <c r="DH31" s="682"/>
      <c r="DI31" s="682"/>
      <c r="DJ31" s="682"/>
      <c r="DK31" s="683"/>
      <c r="DL31" s="654">
        <v>92052</v>
      </c>
      <c r="DM31" s="682"/>
      <c r="DN31" s="682"/>
      <c r="DO31" s="682"/>
      <c r="DP31" s="682"/>
      <c r="DQ31" s="682"/>
      <c r="DR31" s="682"/>
      <c r="DS31" s="682"/>
      <c r="DT31" s="682"/>
      <c r="DU31" s="682"/>
      <c r="DV31" s="683"/>
      <c r="DW31" s="650">
        <v>1</v>
      </c>
      <c r="DX31" s="679"/>
      <c r="DY31" s="679"/>
      <c r="DZ31" s="679"/>
      <c r="EA31" s="679"/>
      <c r="EB31" s="679"/>
      <c r="EC31" s="680"/>
    </row>
    <row r="32" spans="2:133" ht="11.25" customHeight="1" x14ac:dyDescent="0.15">
      <c r="B32" s="712" t="s">
        <v>315</v>
      </c>
      <c r="C32" s="713"/>
      <c r="D32" s="713"/>
      <c r="E32" s="713"/>
      <c r="F32" s="713"/>
      <c r="G32" s="713"/>
      <c r="H32" s="713"/>
      <c r="I32" s="713"/>
      <c r="J32" s="713"/>
      <c r="K32" s="713"/>
      <c r="L32" s="713"/>
      <c r="M32" s="713"/>
      <c r="N32" s="713"/>
      <c r="O32" s="713"/>
      <c r="P32" s="713"/>
      <c r="Q32" s="714"/>
      <c r="R32" s="645" t="s">
        <v>240</v>
      </c>
      <c r="S32" s="646"/>
      <c r="T32" s="646"/>
      <c r="U32" s="646"/>
      <c r="V32" s="646"/>
      <c r="W32" s="646"/>
      <c r="X32" s="646"/>
      <c r="Y32" s="647"/>
      <c r="Z32" s="648" t="s">
        <v>130</v>
      </c>
      <c r="AA32" s="648"/>
      <c r="AB32" s="648"/>
      <c r="AC32" s="648"/>
      <c r="AD32" s="649" t="s">
        <v>175</v>
      </c>
      <c r="AE32" s="649"/>
      <c r="AF32" s="649"/>
      <c r="AG32" s="649"/>
      <c r="AH32" s="649"/>
      <c r="AI32" s="649"/>
      <c r="AJ32" s="649"/>
      <c r="AK32" s="649"/>
      <c r="AL32" s="650" t="s">
        <v>175</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1">
        <v>99.8</v>
      </c>
      <c r="BH32" s="682"/>
      <c r="BI32" s="682"/>
      <c r="BJ32" s="682"/>
      <c r="BK32" s="682"/>
      <c r="BL32" s="682"/>
      <c r="BM32" s="651">
        <v>98</v>
      </c>
      <c r="BN32" s="699"/>
      <c r="BO32" s="699"/>
      <c r="BP32" s="699"/>
      <c r="BQ32" s="700"/>
      <c r="BR32" s="711">
        <v>99.6</v>
      </c>
      <c r="BS32" s="682"/>
      <c r="BT32" s="682"/>
      <c r="BU32" s="682"/>
      <c r="BV32" s="682"/>
      <c r="BW32" s="682"/>
      <c r="BX32" s="651">
        <v>97.4</v>
      </c>
      <c r="BY32" s="699"/>
      <c r="BZ32" s="699"/>
      <c r="CA32" s="699"/>
      <c r="CB32" s="700"/>
      <c r="CD32" s="695"/>
      <c r="CE32" s="696"/>
      <c r="CF32" s="660" t="s">
        <v>318</v>
      </c>
      <c r="CG32" s="661"/>
      <c r="CH32" s="661"/>
      <c r="CI32" s="661"/>
      <c r="CJ32" s="661"/>
      <c r="CK32" s="661"/>
      <c r="CL32" s="661"/>
      <c r="CM32" s="661"/>
      <c r="CN32" s="661"/>
      <c r="CO32" s="661"/>
      <c r="CP32" s="661"/>
      <c r="CQ32" s="662"/>
      <c r="CR32" s="645">
        <v>1792</v>
      </c>
      <c r="CS32" s="646"/>
      <c r="CT32" s="646"/>
      <c r="CU32" s="646"/>
      <c r="CV32" s="646"/>
      <c r="CW32" s="646"/>
      <c r="CX32" s="646"/>
      <c r="CY32" s="647"/>
      <c r="CZ32" s="650">
        <v>0</v>
      </c>
      <c r="DA32" s="679"/>
      <c r="DB32" s="679"/>
      <c r="DC32" s="684"/>
      <c r="DD32" s="654">
        <v>1792</v>
      </c>
      <c r="DE32" s="646"/>
      <c r="DF32" s="646"/>
      <c r="DG32" s="646"/>
      <c r="DH32" s="646"/>
      <c r="DI32" s="646"/>
      <c r="DJ32" s="646"/>
      <c r="DK32" s="647"/>
      <c r="DL32" s="654">
        <v>1792</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319</v>
      </c>
      <c r="C33" s="643"/>
      <c r="D33" s="643"/>
      <c r="E33" s="643"/>
      <c r="F33" s="643"/>
      <c r="G33" s="643"/>
      <c r="H33" s="643"/>
      <c r="I33" s="643"/>
      <c r="J33" s="643"/>
      <c r="K33" s="643"/>
      <c r="L33" s="643"/>
      <c r="M33" s="643"/>
      <c r="N33" s="643"/>
      <c r="O33" s="643"/>
      <c r="P33" s="643"/>
      <c r="Q33" s="644"/>
      <c r="R33" s="645">
        <v>978283</v>
      </c>
      <c r="S33" s="646"/>
      <c r="T33" s="646"/>
      <c r="U33" s="646"/>
      <c r="V33" s="646"/>
      <c r="W33" s="646"/>
      <c r="X33" s="646"/>
      <c r="Y33" s="647"/>
      <c r="Z33" s="648">
        <v>5.8</v>
      </c>
      <c r="AA33" s="648"/>
      <c r="AB33" s="648"/>
      <c r="AC33" s="648"/>
      <c r="AD33" s="649" t="s">
        <v>240</v>
      </c>
      <c r="AE33" s="649"/>
      <c r="AF33" s="649"/>
      <c r="AG33" s="649"/>
      <c r="AH33" s="649"/>
      <c r="AI33" s="649"/>
      <c r="AJ33" s="649"/>
      <c r="AK33" s="649"/>
      <c r="AL33" s="650" t="s">
        <v>130</v>
      </c>
      <c r="AM33" s="651"/>
      <c r="AN33" s="651"/>
      <c r="AO33" s="652"/>
      <c r="AP33" s="706"/>
      <c r="AQ33" s="707"/>
      <c r="AR33" s="707"/>
      <c r="AS33" s="707"/>
      <c r="AT33" s="710"/>
      <c r="AU33" s="232"/>
      <c r="AV33" s="232"/>
      <c r="AW33" s="232"/>
      <c r="AX33" s="686" t="s">
        <v>320</v>
      </c>
      <c r="AY33" s="687"/>
      <c r="AZ33" s="687"/>
      <c r="BA33" s="687"/>
      <c r="BB33" s="687"/>
      <c r="BC33" s="687"/>
      <c r="BD33" s="687"/>
      <c r="BE33" s="687"/>
      <c r="BF33" s="688"/>
      <c r="BG33" s="715">
        <v>99.4</v>
      </c>
      <c r="BH33" s="716"/>
      <c r="BI33" s="716"/>
      <c r="BJ33" s="716"/>
      <c r="BK33" s="716"/>
      <c r="BL33" s="716"/>
      <c r="BM33" s="717">
        <v>96.8</v>
      </c>
      <c r="BN33" s="716"/>
      <c r="BO33" s="716"/>
      <c r="BP33" s="716"/>
      <c r="BQ33" s="718"/>
      <c r="BR33" s="715">
        <v>99.3</v>
      </c>
      <c r="BS33" s="716"/>
      <c r="BT33" s="716"/>
      <c r="BU33" s="716"/>
      <c r="BV33" s="716"/>
      <c r="BW33" s="716"/>
      <c r="BX33" s="717">
        <v>96</v>
      </c>
      <c r="BY33" s="716"/>
      <c r="BZ33" s="716"/>
      <c r="CA33" s="716"/>
      <c r="CB33" s="718"/>
      <c r="CD33" s="660" t="s">
        <v>321</v>
      </c>
      <c r="CE33" s="661"/>
      <c r="CF33" s="661"/>
      <c r="CG33" s="661"/>
      <c r="CH33" s="661"/>
      <c r="CI33" s="661"/>
      <c r="CJ33" s="661"/>
      <c r="CK33" s="661"/>
      <c r="CL33" s="661"/>
      <c r="CM33" s="661"/>
      <c r="CN33" s="661"/>
      <c r="CO33" s="661"/>
      <c r="CP33" s="661"/>
      <c r="CQ33" s="662"/>
      <c r="CR33" s="645">
        <v>6666487</v>
      </c>
      <c r="CS33" s="682"/>
      <c r="CT33" s="682"/>
      <c r="CU33" s="682"/>
      <c r="CV33" s="682"/>
      <c r="CW33" s="682"/>
      <c r="CX33" s="682"/>
      <c r="CY33" s="683"/>
      <c r="CZ33" s="650">
        <v>40.200000000000003</v>
      </c>
      <c r="DA33" s="679"/>
      <c r="DB33" s="679"/>
      <c r="DC33" s="684"/>
      <c r="DD33" s="654">
        <v>5460960</v>
      </c>
      <c r="DE33" s="682"/>
      <c r="DF33" s="682"/>
      <c r="DG33" s="682"/>
      <c r="DH33" s="682"/>
      <c r="DI33" s="682"/>
      <c r="DJ33" s="682"/>
      <c r="DK33" s="683"/>
      <c r="DL33" s="654">
        <v>4162693</v>
      </c>
      <c r="DM33" s="682"/>
      <c r="DN33" s="682"/>
      <c r="DO33" s="682"/>
      <c r="DP33" s="682"/>
      <c r="DQ33" s="682"/>
      <c r="DR33" s="682"/>
      <c r="DS33" s="682"/>
      <c r="DT33" s="682"/>
      <c r="DU33" s="682"/>
      <c r="DV33" s="683"/>
      <c r="DW33" s="650">
        <v>46.9</v>
      </c>
      <c r="DX33" s="679"/>
      <c r="DY33" s="679"/>
      <c r="DZ33" s="679"/>
      <c r="EA33" s="679"/>
      <c r="EB33" s="679"/>
      <c r="EC33" s="680"/>
    </row>
    <row r="34" spans="2:133" ht="11.25" customHeight="1" x14ac:dyDescent="0.15">
      <c r="B34" s="642" t="s">
        <v>322</v>
      </c>
      <c r="C34" s="643"/>
      <c r="D34" s="643"/>
      <c r="E34" s="643"/>
      <c r="F34" s="643"/>
      <c r="G34" s="643"/>
      <c r="H34" s="643"/>
      <c r="I34" s="643"/>
      <c r="J34" s="643"/>
      <c r="K34" s="643"/>
      <c r="L34" s="643"/>
      <c r="M34" s="643"/>
      <c r="N34" s="643"/>
      <c r="O34" s="643"/>
      <c r="P34" s="643"/>
      <c r="Q34" s="644"/>
      <c r="R34" s="645">
        <v>120366</v>
      </c>
      <c r="S34" s="646"/>
      <c r="T34" s="646"/>
      <c r="U34" s="646"/>
      <c r="V34" s="646"/>
      <c r="W34" s="646"/>
      <c r="X34" s="646"/>
      <c r="Y34" s="647"/>
      <c r="Z34" s="648">
        <v>0.7</v>
      </c>
      <c r="AA34" s="648"/>
      <c r="AB34" s="648"/>
      <c r="AC34" s="648"/>
      <c r="AD34" s="649" t="s">
        <v>130</v>
      </c>
      <c r="AE34" s="649"/>
      <c r="AF34" s="649"/>
      <c r="AG34" s="649"/>
      <c r="AH34" s="649"/>
      <c r="AI34" s="649"/>
      <c r="AJ34" s="649"/>
      <c r="AK34" s="649"/>
      <c r="AL34" s="650" t="s">
        <v>240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2111222</v>
      </c>
      <c r="CS34" s="646"/>
      <c r="CT34" s="646"/>
      <c r="CU34" s="646"/>
      <c r="CV34" s="646"/>
      <c r="CW34" s="646"/>
      <c r="CX34" s="646"/>
      <c r="CY34" s="647"/>
      <c r="CZ34" s="650">
        <v>12.7</v>
      </c>
      <c r="DA34" s="679"/>
      <c r="DB34" s="679"/>
      <c r="DC34" s="684"/>
      <c r="DD34" s="654">
        <v>1639483</v>
      </c>
      <c r="DE34" s="646"/>
      <c r="DF34" s="646"/>
      <c r="DG34" s="646"/>
      <c r="DH34" s="646"/>
      <c r="DI34" s="646"/>
      <c r="DJ34" s="646"/>
      <c r="DK34" s="647"/>
      <c r="DL34" s="654">
        <v>1413786</v>
      </c>
      <c r="DM34" s="646"/>
      <c r="DN34" s="646"/>
      <c r="DO34" s="646"/>
      <c r="DP34" s="646"/>
      <c r="DQ34" s="646"/>
      <c r="DR34" s="646"/>
      <c r="DS34" s="646"/>
      <c r="DT34" s="646"/>
      <c r="DU34" s="646"/>
      <c r="DV34" s="647"/>
      <c r="DW34" s="650">
        <v>15.9</v>
      </c>
      <c r="DX34" s="679"/>
      <c r="DY34" s="679"/>
      <c r="DZ34" s="679"/>
      <c r="EA34" s="679"/>
      <c r="EB34" s="679"/>
      <c r="EC34" s="680"/>
    </row>
    <row r="35" spans="2:133" ht="11.25" customHeight="1" x14ac:dyDescent="0.15">
      <c r="B35" s="642" t="s">
        <v>324</v>
      </c>
      <c r="C35" s="643"/>
      <c r="D35" s="643"/>
      <c r="E35" s="643"/>
      <c r="F35" s="643"/>
      <c r="G35" s="643"/>
      <c r="H35" s="643"/>
      <c r="I35" s="643"/>
      <c r="J35" s="643"/>
      <c r="K35" s="643"/>
      <c r="L35" s="643"/>
      <c r="M35" s="643"/>
      <c r="N35" s="643"/>
      <c r="O35" s="643"/>
      <c r="P35" s="643"/>
      <c r="Q35" s="644"/>
      <c r="R35" s="645">
        <v>34009</v>
      </c>
      <c r="S35" s="646"/>
      <c r="T35" s="646"/>
      <c r="U35" s="646"/>
      <c r="V35" s="646"/>
      <c r="W35" s="646"/>
      <c r="X35" s="646"/>
      <c r="Y35" s="647"/>
      <c r="Z35" s="648">
        <v>0.2</v>
      </c>
      <c r="AA35" s="648"/>
      <c r="AB35" s="648"/>
      <c r="AC35" s="648"/>
      <c r="AD35" s="649" t="s">
        <v>240</v>
      </c>
      <c r="AE35" s="649"/>
      <c r="AF35" s="649"/>
      <c r="AG35" s="649"/>
      <c r="AH35" s="649"/>
      <c r="AI35" s="649"/>
      <c r="AJ35" s="649"/>
      <c r="AK35" s="649"/>
      <c r="AL35" s="650" t="s">
        <v>240</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187944</v>
      </c>
      <c r="CS35" s="682"/>
      <c r="CT35" s="682"/>
      <c r="CU35" s="682"/>
      <c r="CV35" s="682"/>
      <c r="CW35" s="682"/>
      <c r="CX35" s="682"/>
      <c r="CY35" s="683"/>
      <c r="CZ35" s="650">
        <v>1.1000000000000001</v>
      </c>
      <c r="DA35" s="679"/>
      <c r="DB35" s="679"/>
      <c r="DC35" s="684"/>
      <c r="DD35" s="654">
        <v>167983</v>
      </c>
      <c r="DE35" s="682"/>
      <c r="DF35" s="682"/>
      <c r="DG35" s="682"/>
      <c r="DH35" s="682"/>
      <c r="DI35" s="682"/>
      <c r="DJ35" s="682"/>
      <c r="DK35" s="683"/>
      <c r="DL35" s="654">
        <v>148168</v>
      </c>
      <c r="DM35" s="682"/>
      <c r="DN35" s="682"/>
      <c r="DO35" s="682"/>
      <c r="DP35" s="682"/>
      <c r="DQ35" s="682"/>
      <c r="DR35" s="682"/>
      <c r="DS35" s="682"/>
      <c r="DT35" s="682"/>
      <c r="DU35" s="682"/>
      <c r="DV35" s="683"/>
      <c r="DW35" s="650">
        <v>1.7</v>
      </c>
      <c r="DX35" s="679"/>
      <c r="DY35" s="679"/>
      <c r="DZ35" s="679"/>
      <c r="EA35" s="679"/>
      <c r="EB35" s="679"/>
      <c r="EC35" s="680"/>
    </row>
    <row r="36" spans="2:133" ht="11.25" customHeight="1" x14ac:dyDescent="0.15">
      <c r="B36" s="642" t="s">
        <v>328</v>
      </c>
      <c r="C36" s="643"/>
      <c r="D36" s="643"/>
      <c r="E36" s="643"/>
      <c r="F36" s="643"/>
      <c r="G36" s="643"/>
      <c r="H36" s="643"/>
      <c r="I36" s="643"/>
      <c r="J36" s="643"/>
      <c r="K36" s="643"/>
      <c r="L36" s="643"/>
      <c r="M36" s="643"/>
      <c r="N36" s="643"/>
      <c r="O36" s="643"/>
      <c r="P36" s="643"/>
      <c r="Q36" s="644"/>
      <c r="R36" s="645">
        <v>421802</v>
      </c>
      <c r="S36" s="646"/>
      <c r="T36" s="646"/>
      <c r="U36" s="646"/>
      <c r="V36" s="646"/>
      <c r="W36" s="646"/>
      <c r="X36" s="646"/>
      <c r="Y36" s="647"/>
      <c r="Z36" s="648">
        <v>2.5</v>
      </c>
      <c r="AA36" s="648"/>
      <c r="AB36" s="648"/>
      <c r="AC36" s="648"/>
      <c r="AD36" s="649" t="s">
        <v>240</v>
      </c>
      <c r="AE36" s="649"/>
      <c r="AF36" s="649"/>
      <c r="AG36" s="649"/>
      <c r="AH36" s="649"/>
      <c r="AI36" s="649"/>
      <c r="AJ36" s="649"/>
      <c r="AK36" s="649"/>
      <c r="AL36" s="650" t="s">
        <v>130</v>
      </c>
      <c r="AM36" s="651"/>
      <c r="AN36" s="651"/>
      <c r="AO36" s="652"/>
      <c r="AP36" s="235"/>
      <c r="AQ36" s="719" t="s">
        <v>329</v>
      </c>
      <c r="AR36" s="720"/>
      <c r="AS36" s="720"/>
      <c r="AT36" s="720"/>
      <c r="AU36" s="720"/>
      <c r="AV36" s="720"/>
      <c r="AW36" s="720"/>
      <c r="AX36" s="720"/>
      <c r="AY36" s="721"/>
      <c r="AZ36" s="634">
        <v>2199348</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19862</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1989301</v>
      </c>
      <c r="CS36" s="646"/>
      <c r="CT36" s="646"/>
      <c r="CU36" s="646"/>
      <c r="CV36" s="646"/>
      <c r="CW36" s="646"/>
      <c r="CX36" s="646"/>
      <c r="CY36" s="647"/>
      <c r="CZ36" s="650">
        <v>12</v>
      </c>
      <c r="DA36" s="679"/>
      <c r="DB36" s="679"/>
      <c r="DC36" s="684"/>
      <c r="DD36" s="654">
        <v>1598225</v>
      </c>
      <c r="DE36" s="646"/>
      <c r="DF36" s="646"/>
      <c r="DG36" s="646"/>
      <c r="DH36" s="646"/>
      <c r="DI36" s="646"/>
      <c r="DJ36" s="646"/>
      <c r="DK36" s="647"/>
      <c r="DL36" s="654">
        <v>892283</v>
      </c>
      <c r="DM36" s="646"/>
      <c r="DN36" s="646"/>
      <c r="DO36" s="646"/>
      <c r="DP36" s="646"/>
      <c r="DQ36" s="646"/>
      <c r="DR36" s="646"/>
      <c r="DS36" s="646"/>
      <c r="DT36" s="646"/>
      <c r="DU36" s="646"/>
      <c r="DV36" s="647"/>
      <c r="DW36" s="650">
        <v>10.1</v>
      </c>
      <c r="DX36" s="679"/>
      <c r="DY36" s="679"/>
      <c r="DZ36" s="679"/>
      <c r="EA36" s="679"/>
      <c r="EB36" s="679"/>
      <c r="EC36" s="680"/>
    </row>
    <row r="37" spans="2:133" ht="11.25" customHeight="1" x14ac:dyDescent="0.15">
      <c r="B37" s="642" t="s">
        <v>332</v>
      </c>
      <c r="C37" s="643"/>
      <c r="D37" s="643"/>
      <c r="E37" s="643"/>
      <c r="F37" s="643"/>
      <c r="G37" s="643"/>
      <c r="H37" s="643"/>
      <c r="I37" s="643"/>
      <c r="J37" s="643"/>
      <c r="K37" s="643"/>
      <c r="L37" s="643"/>
      <c r="M37" s="643"/>
      <c r="N37" s="643"/>
      <c r="O37" s="643"/>
      <c r="P37" s="643"/>
      <c r="Q37" s="644"/>
      <c r="R37" s="645">
        <v>116139</v>
      </c>
      <c r="S37" s="646"/>
      <c r="T37" s="646"/>
      <c r="U37" s="646"/>
      <c r="V37" s="646"/>
      <c r="W37" s="646"/>
      <c r="X37" s="646"/>
      <c r="Y37" s="647"/>
      <c r="Z37" s="648">
        <v>0.7</v>
      </c>
      <c r="AA37" s="648"/>
      <c r="AB37" s="648"/>
      <c r="AC37" s="648"/>
      <c r="AD37" s="649" t="s">
        <v>240</v>
      </c>
      <c r="AE37" s="649"/>
      <c r="AF37" s="649"/>
      <c r="AG37" s="649"/>
      <c r="AH37" s="649"/>
      <c r="AI37" s="649"/>
      <c r="AJ37" s="649"/>
      <c r="AK37" s="649"/>
      <c r="AL37" s="650" t="s">
        <v>130</v>
      </c>
      <c r="AM37" s="651"/>
      <c r="AN37" s="651"/>
      <c r="AO37" s="652"/>
      <c r="AQ37" s="723" t="s">
        <v>333</v>
      </c>
      <c r="AR37" s="724"/>
      <c r="AS37" s="724"/>
      <c r="AT37" s="724"/>
      <c r="AU37" s="724"/>
      <c r="AV37" s="724"/>
      <c r="AW37" s="724"/>
      <c r="AX37" s="724"/>
      <c r="AY37" s="725"/>
      <c r="AZ37" s="645">
        <v>871679</v>
      </c>
      <c r="BA37" s="646"/>
      <c r="BB37" s="646"/>
      <c r="BC37" s="646"/>
      <c r="BD37" s="682"/>
      <c r="BE37" s="682"/>
      <c r="BF37" s="700"/>
      <c r="BG37" s="660" t="s">
        <v>334</v>
      </c>
      <c r="BH37" s="661"/>
      <c r="BI37" s="661"/>
      <c r="BJ37" s="661"/>
      <c r="BK37" s="661"/>
      <c r="BL37" s="661"/>
      <c r="BM37" s="661"/>
      <c r="BN37" s="661"/>
      <c r="BO37" s="661"/>
      <c r="BP37" s="661"/>
      <c r="BQ37" s="661"/>
      <c r="BR37" s="661"/>
      <c r="BS37" s="661"/>
      <c r="BT37" s="661"/>
      <c r="BU37" s="662"/>
      <c r="BV37" s="645">
        <v>9033</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656999</v>
      </c>
      <c r="CS37" s="682"/>
      <c r="CT37" s="682"/>
      <c r="CU37" s="682"/>
      <c r="CV37" s="682"/>
      <c r="CW37" s="682"/>
      <c r="CX37" s="682"/>
      <c r="CY37" s="683"/>
      <c r="CZ37" s="650">
        <v>4</v>
      </c>
      <c r="DA37" s="679"/>
      <c r="DB37" s="679"/>
      <c r="DC37" s="684"/>
      <c r="DD37" s="654">
        <v>642209</v>
      </c>
      <c r="DE37" s="682"/>
      <c r="DF37" s="682"/>
      <c r="DG37" s="682"/>
      <c r="DH37" s="682"/>
      <c r="DI37" s="682"/>
      <c r="DJ37" s="682"/>
      <c r="DK37" s="683"/>
      <c r="DL37" s="654">
        <v>493106</v>
      </c>
      <c r="DM37" s="682"/>
      <c r="DN37" s="682"/>
      <c r="DO37" s="682"/>
      <c r="DP37" s="682"/>
      <c r="DQ37" s="682"/>
      <c r="DR37" s="682"/>
      <c r="DS37" s="682"/>
      <c r="DT37" s="682"/>
      <c r="DU37" s="682"/>
      <c r="DV37" s="683"/>
      <c r="DW37" s="650">
        <v>5.6</v>
      </c>
      <c r="DX37" s="679"/>
      <c r="DY37" s="679"/>
      <c r="DZ37" s="679"/>
      <c r="EA37" s="679"/>
      <c r="EB37" s="679"/>
      <c r="EC37" s="680"/>
    </row>
    <row r="38" spans="2:133" ht="11.25" customHeight="1" x14ac:dyDescent="0.15">
      <c r="B38" s="642" t="s">
        <v>336</v>
      </c>
      <c r="C38" s="643"/>
      <c r="D38" s="643"/>
      <c r="E38" s="643"/>
      <c r="F38" s="643"/>
      <c r="G38" s="643"/>
      <c r="H38" s="643"/>
      <c r="I38" s="643"/>
      <c r="J38" s="643"/>
      <c r="K38" s="643"/>
      <c r="L38" s="643"/>
      <c r="M38" s="643"/>
      <c r="N38" s="643"/>
      <c r="O38" s="643"/>
      <c r="P38" s="643"/>
      <c r="Q38" s="644"/>
      <c r="R38" s="645">
        <v>569599</v>
      </c>
      <c r="S38" s="646"/>
      <c r="T38" s="646"/>
      <c r="U38" s="646"/>
      <c r="V38" s="646"/>
      <c r="W38" s="646"/>
      <c r="X38" s="646"/>
      <c r="Y38" s="647"/>
      <c r="Z38" s="648">
        <v>3.4</v>
      </c>
      <c r="AA38" s="648"/>
      <c r="AB38" s="648"/>
      <c r="AC38" s="648"/>
      <c r="AD38" s="649">
        <v>9221</v>
      </c>
      <c r="AE38" s="649"/>
      <c r="AF38" s="649"/>
      <c r="AG38" s="649"/>
      <c r="AH38" s="649"/>
      <c r="AI38" s="649"/>
      <c r="AJ38" s="649"/>
      <c r="AK38" s="649"/>
      <c r="AL38" s="650">
        <v>0.1</v>
      </c>
      <c r="AM38" s="651"/>
      <c r="AN38" s="651"/>
      <c r="AO38" s="652"/>
      <c r="AQ38" s="723" t="s">
        <v>337</v>
      </c>
      <c r="AR38" s="724"/>
      <c r="AS38" s="724"/>
      <c r="AT38" s="724"/>
      <c r="AU38" s="724"/>
      <c r="AV38" s="724"/>
      <c r="AW38" s="724"/>
      <c r="AX38" s="724"/>
      <c r="AY38" s="725"/>
      <c r="AZ38" s="645">
        <v>125989</v>
      </c>
      <c r="BA38" s="646"/>
      <c r="BB38" s="646"/>
      <c r="BC38" s="646"/>
      <c r="BD38" s="682"/>
      <c r="BE38" s="682"/>
      <c r="BF38" s="700"/>
      <c r="BG38" s="660" t="s">
        <v>338</v>
      </c>
      <c r="BH38" s="661"/>
      <c r="BI38" s="661"/>
      <c r="BJ38" s="661"/>
      <c r="BK38" s="661"/>
      <c r="BL38" s="661"/>
      <c r="BM38" s="661"/>
      <c r="BN38" s="661"/>
      <c r="BO38" s="661"/>
      <c r="BP38" s="661"/>
      <c r="BQ38" s="661"/>
      <c r="BR38" s="661"/>
      <c r="BS38" s="661"/>
      <c r="BT38" s="661"/>
      <c r="BU38" s="662"/>
      <c r="BV38" s="645">
        <v>3689</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2073359</v>
      </c>
      <c r="CS38" s="646"/>
      <c r="CT38" s="646"/>
      <c r="CU38" s="646"/>
      <c r="CV38" s="646"/>
      <c r="CW38" s="646"/>
      <c r="CX38" s="646"/>
      <c r="CY38" s="647"/>
      <c r="CZ38" s="650">
        <v>12.5</v>
      </c>
      <c r="DA38" s="679"/>
      <c r="DB38" s="679"/>
      <c r="DC38" s="684"/>
      <c r="DD38" s="654">
        <v>1924248</v>
      </c>
      <c r="DE38" s="646"/>
      <c r="DF38" s="646"/>
      <c r="DG38" s="646"/>
      <c r="DH38" s="646"/>
      <c r="DI38" s="646"/>
      <c r="DJ38" s="646"/>
      <c r="DK38" s="647"/>
      <c r="DL38" s="654">
        <v>1708456</v>
      </c>
      <c r="DM38" s="646"/>
      <c r="DN38" s="646"/>
      <c r="DO38" s="646"/>
      <c r="DP38" s="646"/>
      <c r="DQ38" s="646"/>
      <c r="DR38" s="646"/>
      <c r="DS38" s="646"/>
      <c r="DT38" s="646"/>
      <c r="DU38" s="646"/>
      <c r="DV38" s="647"/>
      <c r="DW38" s="650">
        <v>19.2</v>
      </c>
      <c r="DX38" s="679"/>
      <c r="DY38" s="679"/>
      <c r="DZ38" s="679"/>
      <c r="EA38" s="679"/>
      <c r="EB38" s="679"/>
      <c r="EC38" s="680"/>
    </row>
    <row r="39" spans="2:133" ht="11.25" customHeight="1" x14ac:dyDescent="0.15">
      <c r="B39" s="642" t="s">
        <v>340</v>
      </c>
      <c r="C39" s="643"/>
      <c r="D39" s="643"/>
      <c r="E39" s="643"/>
      <c r="F39" s="643"/>
      <c r="G39" s="643"/>
      <c r="H39" s="643"/>
      <c r="I39" s="643"/>
      <c r="J39" s="643"/>
      <c r="K39" s="643"/>
      <c r="L39" s="643"/>
      <c r="M39" s="643"/>
      <c r="N39" s="643"/>
      <c r="O39" s="643"/>
      <c r="P39" s="643"/>
      <c r="Q39" s="644"/>
      <c r="R39" s="645">
        <v>3181400</v>
      </c>
      <c r="S39" s="646"/>
      <c r="T39" s="646"/>
      <c r="U39" s="646"/>
      <c r="V39" s="646"/>
      <c r="W39" s="646"/>
      <c r="X39" s="646"/>
      <c r="Y39" s="647"/>
      <c r="Z39" s="648">
        <v>19</v>
      </c>
      <c r="AA39" s="648"/>
      <c r="AB39" s="648"/>
      <c r="AC39" s="648"/>
      <c r="AD39" s="649" t="s">
        <v>130</v>
      </c>
      <c r="AE39" s="649"/>
      <c r="AF39" s="649"/>
      <c r="AG39" s="649"/>
      <c r="AH39" s="649"/>
      <c r="AI39" s="649"/>
      <c r="AJ39" s="649"/>
      <c r="AK39" s="649"/>
      <c r="AL39" s="650" t="s">
        <v>130</v>
      </c>
      <c r="AM39" s="651"/>
      <c r="AN39" s="651"/>
      <c r="AO39" s="652"/>
      <c r="AQ39" s="723" t="s">
        <v>341</v>
      </c>
      <c r="AR39" s="724"/>
      <c r="AS39" s="724"/>
      <c r="AT39" s="724"/>
      <c r="AU39" s="724"/>
      <c r="AV39" s="724"/>
      <c r="AW39" s="724"/>
      <c r="AX39" s="724"/>
      <c r="AY39" s="725"/>
      <c r="AZ39" s="645" t="s">
        <v>240</v>
      </c>
      <c r="BA39" s="646"/>
      <c r="BB39" s="646"/>
      <c r="BC39" s="646"/>
      <c r="BD39" s="682"/>
      <c r="BE39" s="682"/>
      <c r="BF39" s="700"/>
      <c r="BG39" s="660" t="s">
        <v>342</v>
      </c>
      <c r="BH39" s="661"/>
      <c r="BI39" s="661"/>
      <c r="BJ39" s="661"/>
      <c r="BK39" s="661"/>
      <c r="BL39" s="661"/>
      <c r="BM39" s="661"/>
      <c r="BN39" s="661"/>
      <c r="BO39" s="661"/>
      <c r="BP39" s="661"/>
      <c r="BQ39" s="661"/>
      <c r="BR39" s="661"/>
      <c r="BS39" s="661"/>
      <c r="BT39" s="661"/>
      <c r="BU39" s="662"/>
      <c r="BV39" s="645">
        <v>5713</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89419</v>
      </c>
      <c r="CS39" s="682"/>
      <c r="CT39" s="682"/>
      <c r="CU39" s="682"/>
      <c r="CV39" s="682"/>
      <c r="CW39" s="682"/>
      <c r="CX39" s="682"/>
      <c r="CY39" s="683"/>
      <c r="CZ39" s="650">
        <v>0.5</v>
      </c>
      <c r="DA39" s="679"/>
      <c r="DB39" s="679"/>
      <c r="DC39" s="684"/>
      <c r="DD39" s="654">
        <v>60459</v>
      </c>
      <c r="DE39" s="682"/>
      <c r="DF39" s="682"/>
      <c r="DG39" s="682"/>
      <c r="DH39" s="682"/>
      <c r="DI39" s="682"/>
      <c r="DJ39" s="682"/>
      <c r="DK39" s="683"/>
      <c r="DL39" s="654" t="s">
        <v>240</v>
      </c>
      <c r="DM39" s="682"/>
      <c r="DN39" s="682"/>
      <c r="DO39" s="682"/>
      <c r="DP39" s="682"/>
      <c r="DQ39" s="682"/>
      <c r="DR39" s="682"/>
      <c r="DS39" s="682"/>
      <c r="DT39" s="682"/>
      <c r="DU39" s="682"/>
      <c r="DV39" s="683"/>
      <c r="DW39" s="650" t="s">
        <v>240</v>
      </c>
      <c r="DX39" s="679"/>
      <c r="DY39" s="679"/>
      <c r="DZ39" s="679"/>
      <c r="EA39" s="679"/>
      <c r="EB39" s="679"/>
      <c r="EC39" s="680"/>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240</v>
      </c>
      <c r="S40" s="646"/>
      <c r="T40" s="646"/>
      <c r="U40" s="646"/>
      <c r="V40" s="646"/>
      <c r="W40" s="646"/>
      <c r="X40" s="646"/>
      <c r="Y40" s="647"/>
      <c r="Z40" s="648" t="s">
        <v>240</v>
      </c>
      <c r="AA40" s="648"/>
      <c r="AB40" s="648"/>
      <c r="AC40" s="648"/>
      <c r="AD40" s="649" t="s">
        <v>130</v>
      </c>
      <c r="AE40" s="649"/>
      <c r="AF40" s="649"/>
      <c r="AG40" s="649"/>
      <c r="AH40" s="649"/>
      <c r="AI40" s="649"/>
      <c r="AJ40" s="649"/>
      <c r="AK40" s="649"/>
      <c r="AL40" s="650" t="s">
        <v>130</v>
      </c>
      <c r="AM40" s="651"/>
      <c r="AN40" s="651"/>
      <c r="AO40" s="652"/>
      <c r="AQ40" s="723" t="s">
        <v>345</v>
      </c>
      <c r="AR40" s="724"/>
      <c r="AS40" s="724"/>
      <c r="AT40" s="724"/>
      <c r="AU40" s="724"/>
      <c r="AV40" s="724"/>
      <c r="AW40" s="724"/>
      <c r="AX40" s="724"/>
      <c r="AY40" s="725"/>
      <c r="AZ40" s="645" t="s">
        <v>130</v>
      </c>
      <c r="BA40" s="646"/>
      <c r="BB40" s="646"/>
      <c r="BC40" s="646"/>
      <c r="BD40" s="682"/>
      <c r="BE40" s="682"/>
      <c r="BF40" s="700"/>
      <c r="BG40" s="726" t="s">
        <v>346</v>
      </c>
      <c r="BH40" s="727"/>
      <c r="BI40" s="727"/>
      <c r="BJ40" s="727"/>
      <c r="BK40" s="727"/>
      <c r="BL40" s="236"/>
      <c r="BM40" s="661" t="s">
        <v>347</v>
      </c>
      <c r="BN40" s="661"/>
      <c r="BO40" s="661"/>
      <c r="BP40" s="661"/>
      <c r="BQ40" s="661"/>
      <c r="BR40" s="661"/>
      <c r="BS40" s="661"/>
      <c r="BT40" s="661"/>
      <c r="BU40" s="662"/>
      <c r="BV40" s="645">
        <v>101</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215242</v>
      </c>
      <c r="CS40" s="646"/>
      <c r="CT40" s="646"/>
      <c r="CU40" s="646"/>
      <c r="CV40" s="646"/>
      <c r="CW40" s="646"/>
      <c r="CX40" s="646"/>
      <c r="CY40" s="647"/>
      <c r="CZ40" s="650">
        <v>1.3</v>
      </c>
      <c r="DA40" s="679"/>
      <c r="DB40" s="679"/>
      <c r="DC40" s="684"/>
      <c r="DD40" s="654">
        <v>70562</v>
      </c>
      <c r="DE40" s="646"/>
      <c r="DF40" s="646"/>
      <c r="DG40" s="646"/>
      <c r="DH40" s="646"/>
      <c r="DI40" s="646"/>
      <c r="DJ40" s="646"/>
      <c r="DK40" s="647"/>
      <c r="DL40" s="654" t="s">
        <v>130</v>
      </c>
      <c r="DM40" s="646"/>
      <c r="DN40" s="646"/>
      <c r="DO40" s="646"/>
      <c r="DP40" s="646"/>
      <c r="DQ40" s="646"/>
      <c r="DR40" s="646"/>
      <c r="DS40" s="646"/>
      <c r="DT40" s="646"/>
      <c r="DU40" s="646"/>
      <c r="DV40" s="647"/>
      <c r="DW40" s="650" t="s">
        <v>240</v>
      </c>
      <c r="DX40" s="679"/>
      <c r="DY40" s="679"/>
      <c r="DZ40" s="679"/>
      <c r="EA40" s="679"/>
      <c r="EB40" s="679"/>
      <c r="EC40" s="680"/>
    </row>
    <row r="41" spans="2:133" ht="11.25" customHeight="1" x14ac:dyDescent="0.15">
      <c r="B41" s="642" t="s">
        <v>349</v>
      </c>
      <c r="C41" s="643"/>
      <c r="D41" s="643"/>
      <c r="E41" s="643"/>
      <c r="F41" s="643"/>
      <c r="G41" s="643"/>
      <c r="H41" s="643"/>
      <c r="I41" s="643"/>
      <c r="J41" s="643"/>
      <c r="K41" s="643"/>
      <c r="L41" s="643"/>
      <c r="M41" s="643"/>
      <c r="N41" s="643"/>
      <c r="O41" s="643"/>
      <c r="P41" s="643"/>
      <c r="Q41" s="644"/>
      <c r="R41" s="645">
        <v>430100</v>
      </c>
      <c r="S41" s="646"/>
      <c r="T41" s="646"/>
      <c r="U41" s="646"/>
      <c r="V41" s="646"/>
      <c r="W41" s="646"/>
      <c r="X41" s="646"/>
      <c r="Y41" s="647"/>
      <c r="Z41" s="648">
        <v>2.6</v>
      </c>
      <c r="AA41" s="648"/>
      <c r="AB41" s="648"/>
      <c r="AC41" s="648"/>
      <c r="AD41" s="649" t="s">
        <v>130</v>
      </c>
      <c r="AE41" s="649"/>
      <c r="AF41" s="649"/>
      <c r="AG41" s="649"/>
      <c r="AH41" s="649"/>
      <c r="AI41" s="649"/>
      <c r="AJ41" s="649"/>
      <c r="AK41" s="649"/>
      <c r="AL41" s="650" t="s">
        <v>240</v>
      </c>
      <c r="AM41" s="651"/>
      <c r="AN41" s="651"/>
      <c r="AO41" s="652"/>
      <c r="AQ41" s="723" t="s">
        <v>350</v>
      </c>
      <c r="AR41" s="724"/>
      <c r="AS41" s="724"/>
      <c r="AT41" s="724"/>
      <c r="AU41" s="724"/>
      <c r="AV41" s="724"/>
      <c r="AW41" s="724"/>
      <c r="AX41" s="724"/>
      <c r="AY41" s="725"/>
      <c r="AZ41" s="645">
        <v>169099</v>
      </c>
      <c r="BA41" s="646"/>
      <c r="BB41" s="646"/>
      <c r="BC41" s="646"/>
      <c r="BD41" s="682"/>
      <c r="BE41" s="682"/>
      <c r="BF41" s="700"/>
      <c r="BG41" s="726"/>
      <c r="BH41" s="727"/>
      <c r="BI41" s="727"/>
      <c r="BJ41" s="727"/>
      <c r="BK41" s="727"/>
      <c r="BL41" s="236"/>
      <c r="BM41" s="661" t="s">
        <v>351</v>
      </c>
      <c r="BN41" s="661"/>
      <c r="BO41" s="661"/>
      <c r="BP41" s="661"/>
      <c r="BQ41" s="661"/>
      <c r="BR41" s="661"/>
      <c r="BS41" s="661"/>
      <c r="BT41" s="661"/>
      <c r="BU41" s="662"/>
      <c r="BV41" s="645" t="s">
        <v>130</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130</v>
      </c>
      <c r="CS41" s="682"/>
      <c r="CT41" s="682"/>
      <c r="CU41" s="682"/>
      <c r="CV41" s="682"/>
      <c r="CW41" s="682"/>
      <c r="CX41" s="682"/>
      <c r="CY41" s="683"/>
      <c r="CZ41" s="650" t="s">
        <v>175</v>
      </c>
      <c r="DA41" s="679"/>
      <c r="DB41" s="679"/>
      <c r="DC41" s="684"/>
      <c r="DD41" s="654" t="s">
        <v>130</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353</v>
      </c>
      <c r="C42" s="687"/>
      <c r="D42" s="687"/>
      <c r="E42" s="687"/>
      <c r="F42" s="687"/>
      <c r="G42" s="687"/>
      <c r="H42" s="687"/>
      <c r="I42" s="687"/>
      <c r="J42" s="687"/>
      <c r="K42" s="687"/>
      <c r="L42" s="687"/>
      <c r="M42" s="687"/>
      <c r="N42" s="687"/>
      <c r="O42" s="687"/>
      <c r="P42" s="687"/>
      <c r="Q42" s="688"/>
      <c r="R42" s="730">
        <v>16742612</v>
      </c>
      <c r="S42" s="731"/>
      <c r="T42" s="731"/>
      <c r="U42" s="731"/>
      <c r="V42" s="731"/>
      <c r="W42" s="731"/>
      <c r="X42" s="731"/>
      <c r="Y42" s="739"/>
      <c r="Z42" s="740">
        <v>100</v>
      </c>
      <c r="AA42" s="740"/>
      <c r="AB42" s="740"/>
      <c r="AC42" s="740"/>
      <c r="AD42" s="741">
        <v>8447711</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1032581</v>
      </c>
      <c r="BA42" s="731"/>
      <c r="BB42" s="731"/>
      <c r="BC42" s="731"/>
      <c r="BD42" s="716"/>
      <c r="BE42" s="716"/>
      <c r="BF42" s="718"/>
      <c r="BG42" s="728"/>
      <c r="BH42" s="729"/>
      <c r="BI42" s="729"/>
      <c r="BJ42" s="729"/>
      <c r="BK42" s="729"/>
      <c r="BL42" s="237"/>
      <c r="BM42" s="671" t="s">
        <v>355</v>
      </c>
      <c r="BN42" s="671"/>
      <c r="BO42" s="671"/>
      <c r="BP42" s="671"/>
      <c r="BQ42" s="671"/>
      <c r="BR42" s="671"/>
      <c r="BS42" s="671"/>
      <c r="BT42" s="671"/>
      <c r="BU42" s="672"/>
      <c r="BV42" s="730">
        <v>342</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4507964</v>
      </c>
      <c r="CS42" s="646"/>
      <c r="CT42" s="646"/>
      <c r="CU42" s="646"/>
      <c r="CV42" s="646"/>
      <c r="CW42" s="646"/>
      <c r="CX42" s="646"/>
      <c r="CY42" s="647"/>
      <c r="CZ42" s="650">
        <v>27.2</v>
      </c>
      <c r="DA42" s="651"/>
      <c r="DB42" s="651"/>
      <c r="DC42" s="663"/>
      <c r="DD42" s="654">
        <v>472639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49657</v>
      </c>
      <c r="CS43" s="682"/>
      <c r="CT43" s="682"/>
      <c r="CU43" s="682"/>
      <c r="CV43" s="682"/>
      <c r="CW43" s="682"/>
      <c r="CX43" s="682"/>
      <c r="CY43" s="683"/>
      <c r="CZ43" s="650">
        <v>0.3</v>
      </c>
      <c r="DA43" s="679"/>
      <c r="DB43" s="679"/>
      <c r="DC43" s="684"/>
      <c r="DD43" s="654">
        <v>49657</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305</v>
      </c>
      <c r="CE44" s="758"/>
      <c r="CF44" s="642" t="s">
        <v>358</v>
      </c>
      <c r="CG44" s="643"/>
      <c r="CH44" s="643"/>
      <c r="CI44" s="643"/>
      <c r="CJ44" s="643"/>
      <c r="CK44" s="643"/>
      <c r="CL44" s="643"/>
      <c r="CM44" s="643"/>
      <c r="CN44" s="643"/>
      <c r="CO44" s="643"/>
      <c r="CP44" s="643"/>
      <c r="CQ44" s="644"/>
      <c r="CR44" s="645">
        <v>4459933</v>
      </c>
      <c r="CS44" s="646"/>
      <c r="CT44" s="646"/>
      <c r="CU44" s="646"/>
      <c r="CV44" s="646"/>
      <c r="CW44" s="646"/>
      <c r="CX44" s="646"/>
      <c r="CY44" s="647"/>
      <c r="CZ44" s="650">
        <v>26.9</v>
      </c>
      <c r="DA44" s="651"/>
      <c r="DB44" s="651"/>
      <c r="DC44" s="663"/>
      <c r="DD44" s="654">
        <v>463698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1764728</v>
      </c>
      <c r="CS45" s="682"/>
      <c r="CT45" s="682"/>
      <c r="CU45" s="682"/>
      <c r="CV45" s="682"/>
      <c r="CW45" s="682"/>
      <c r="CX45" s="682"/>
      <c r="CY45" s="683"/>
      <c r="CZ45" s="650">
        <v>10.6</v>
      </c>
      <c r="DA45" s="679"/>
      <c r="DB45" s="679"/>
      <c r="DC45" s="684"/>
      <c r="DD45" s="654">
        <v>79399</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2402952</v>
      </c>
      <c r="CS46" s="646"/>
      <c r="CT46" s="646"/>
      <c r="CU46" s="646"/>
      <c r="CV46" s="646"/>
      <c r="CW46" s="646"/>
      <c r="CX46" s="646"/>
      <c r="CY46" s="647"/>
      <c r="CZ46" s="650">
        <v>14.5</v>
      </c>
      <c r="DA46" s="651"/>
      <c r="DB46" s="651"/>
      <c r="DC46" s="663"/>
      <c r="DD46" s="654">
        <v>363371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48031</v>
      </c>
      <c r="CS47" s="682"/>
      <c r="CT47" s="682"/>
      <c r="CU47" s="682"/>
      <c r="CV47" s="682"/>
      <c r="CW47" s="682"/>
      <c r="CX47" s="682"/>
      <c r="CY47" s="683"/>
      <c r="CZ47" s="650">
        <v>0.3</v>
      </c>
      <c r="DA47" s="679"/>
      <c r="DB47" s="679"/>
      <c r="DC47" s="684"/>
      <c r="DD47" s="654">
        <v>8941</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130</v>
      </c>
      <c r="CS48" s="646"/>
      <c r="CT48" s="646"/>
      <c r="CU48" s="646"/>
      <c r="CV48" s="646"/>
      <c r="CW48" s="646"/>
      <c r="CX48" s="646"/>
      <c r="CY48" s="647"/>
      <c r="CZ48" s="650" t="s">
        <v>240</v>
      </c>
      <c r="DA48" s="651"/>
      <c r="DB48" s="651"/>
      <c r="DC48" s="663"/>
      <c r="DD48" s="654" t="s">
        <v>240</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366</v>
      </c>
      <c r="CE49" s="687"/>
      <c r="CF49" s="687"/>
      <c r="CG49" s="687"/>
      <c r="CH49" s="687"/>
      <c r="CI49" s="687"/>
      <c r="CJ49" s="687"/>
      <c r="CK49" s="687"/>
      <c r="CL49" s="687"/>
      <c r="CM49" s="687"/>
      <c r="CN49" s="687"/>
      <c r="CO49" s="687"/>
      <c r="CP49" s="687"/>
      <c r="CQ49" s="688"/>
      <c r="CR49" s="730">
        <v>16589963</v>
      </c>
      <c r="CS49" s="716"/>
      <c r="CT49" s="716"/>
      <c r="CU49" s="716"/>
      <c r="CV49" s="716"/>
      <c r="CW49" s="716"/>
      <c r="CX49" s="716"/>
      <c r="CY49" s="747"/>
      <c r="CZ49" s="742">
        <v>100</v>
      </c>
      <c r="DA49" s="748"/>
      <c r="DB49" s="748"/>
      <c r="DC49" s="749"/>
      <c r="DD49" s="750">
        <v>9802381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KDLtbX+4hRdoOO/P+NeOmvML9Z7u2Uyc6jA+kAZEGiGU0cW/iRsQ8gmAi/toVS+P/mWN0xTRi7PjWWd4BPrDaQ==" saltValue="lR9Lu+vOU2/YRmGKfJE04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16625</v>
      </c>
      <c r="R7" s="781"/>
      <c r="S7" s="781"/>
      <c r="T7" s="781"/>
      <c r="U7" s="781"/>
      <c r="V7" s="781">
        <v>16472</v>
      </c>
      <c r="W7" s="781"/>
      <c r="X7" s="781"/>
      <c r="Y7" s="781"/>
      <c r="Z7" s="781"/>
      <c r="AA7" s="781">
        <v>153</v>
      </c>
      <c r="AB7" s="781"/>
      <c r="AC7" s="781"/>
      <c r="AD7" s="781"/>
      <c r="AE7" s="782"/>
      <c r="AF7" s="783">
        <v>134</v>
      </c>
      <c r="AG7" s="784"/>
      <c r="AH7" s="784"/>
      <c r="AI7" s="784"/>
      <c r="AJ7" s="785"/>
      <c r="AK7" s="820">
        <v>308415</v>
      </c>
      <c r="AL7" s="821"/>
      <c r="AM7" s="821"/>
      <c r="AN7" s="821"/>
      <c r="AO7" s="821"/>
      <c r="AP7" s="821">
        <v>18000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600</v>
      </c>
      <c r="BT7" s="825"/>
      <c r="BU7" s="825"/>
      <c r="BV7" s="825"/>
      <c r="BW7" s="825"/>
      <c r="BX7" s="825"/>
      <c r="BY7" s="825"/>
      <c r="BZ7" s="825"/>
      <c r="CA7" s="825"/>
      <c r="CB7" s="825"/>
      <c r="CC7" s="825"/>
      <c r="CD7" s="825"/>
      <c r="CE7" s="825"/>
      <c r="CF7" s="825"/>
      <c r="CG7" s="826"/>
      <c r="CH7" s="817">
        <v>-1</v>
      </c>
      <c r="CI7" s="818"/>
      <c r="CJ7" s="818"/>
      <c r="CK7" s="818"/>
      <c r="CL7" s="819"/>
      <c r="CM7" s="817">
        <v>135</v>
      </c>
      <c r="CN7" s="818"/>
      <c r="CO7" s="818"/>
      <c r="CP7" s="818"/>
      <c r="CQ7" s="819"/>
      <c r="CR7" s="817">
        <v>130</v>
      </c>
      <c r="CS7" s="818"/>
      <c r="CT7" s="818"/>
      <c r="CU7" s="818"/>
      <c r="CV7" s="819"/>
      <c r="CW7" s="817">
        <v>125</v>
      </c>
      <c r="CX7" s="818"/>
      <c r="CY7" s="818"/>
      <c r="CZ7" s="818"/>
      <c r="DA7" s="819"/>
      <c r="DB7" s="817" t="s">
        <v>525</v>
      </c>
      <c r="DC7" s="818"/>
      <c r="DD7" s="818"/>
      <c r="DE7" s="818"/>
      <c r="DF7" s="819"/>
      <c r="DG7" s="817" t="s">
        <v>525</v>
      </c>
      <c r="DH7" s="818"/>
      <c r="DI7" s="818"/>
      <c r="DJ7" s="818"/>
      <c r="DK7" s="819"/>
      <c r="DL7" s="817" t="s">
        <v>525</v>
      </c>
      <c r="DM7" s="818"/>
      <c r="DN7" s="818"/>
      <c r="DO7" s="818"/>
      <c r="DP7" s="819"/>
      <c r="DQ7" s="817" t="s">
        <v>525</v>
      </c>
      <c r="DR7" s="818"/>
      <c r="DS7" s="818"/>
      <c r="DT7" s="818"/>
      <c r="DU7" s="819"/>
      <c r="DV7" s="798"/>
      <c r="DW7" s="799"/>
      <c r="DX7" s="799"/>
      <c r="DY7" s="799"/>
      <c r="DZ7" s="800"/>
      <c r="EA7" s="255"/>
    </row>
    <row r="8" spans="1:131" s="256" customFormat="1" ht="26.25" customHeight="1" x14ac:dyDescent="0.15">
      <c r="A8" s="262">
        <v>2</v>
      </c>
      <c r="B8" s="801" t="s">
        <v>390</v>
      </c>
      <c r="C8" s="802"/>
      <c r="D8" s="802"/>
      <c r="E8" s="802"/>
      <c r="F8" s="802"/>
      <c r="G8" s="802"/>
      <c r="H8" s="802"/>
      <c r="I8" s="802"/>
      <c r="J8" s="802"/>
      <c r="K8" s="802"/>
      <c r="L8" s="802"/>
      <c r="M8" s="802"/>
      <c r="N8" s="802"/>
      <c r="O8" s="802"/>
      <c r="P8" s="803"/>
      <c r="Q8" s="804">
        <v>123</v>
      </c>
      <c r="R8" s="805"/>
      <c r="S8" s="805"/>
      <c r="T8" s="805"/>
      <c r="U8" s="805"/>
      <c r="V8" s="805">
        <v>123</v>
      </c>
      <c r="W8" s="805"/>
      <c r="X8" s="805"/>
      <c r="Y8" s="805"/>
      <c r="Z8" s="805"/>
      <c r="AA8" s="805">
        <v>0</v>
      </c>
      <c r="AB8" s="805"/>
      <c r="AC8" s="805"/>
      <c r="AD8" s="805"/>
      <c r="AE8" s="806"/>
      <c r="AF8" s="807">
        <v>0</v>
      </c>
      <c r="AG8" s="808"/>
      <c r="AH8" s="808"/>
      <c r="AI8" s="808"/>
      <c r="AJ8" s="809"/>
      <c r="AK8" s="810" t="s">
        <v>591</v>
      </c>
      <c r="AL8" s="811"/>
      <c r="AM8" s="811"/>
      <c r="AN8" s="811"/>
      <c r="AO8" s="811"/>
      <c r="AP8" s="811" t="s">
        <v>591</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601</v>
      </c>
      <c r="BT8" s="815"/>
      <c r="BU8" s="815"/>
      <c r="BV8" s="815"/>
      <c r="BW8" s="815"/>
      <c r="BX8" s="815"/>
      <c r="BY8" s="815"/>
      <c r="BZ8" s="815"/>
      <c r="CA8" s="815"/>
      <c r="CB8" s="815"/>
      <c r="CC8" s="815"/>
      <c r="CD8" s="815"/>
      <c r="CE8" s="815"/>
      <c r="CF8" s="815"/>
      <c r="CG8" s="816"/>
      <c r="CH8" s="827">
        <v>0</v>
      </c>
      <c r="CI8" s="828"/>
      <c r="CJ8" s="828"/>
      <c r="CK8" s="828"/>
      <c r="CL8" s="829"/>
      <c r="CM8" s="827">
        <v>79</v>
      </c>
      <c r="CN8" s="828"/>
      <c r="CO8" s="828"/>
      <c r="CP8" s="828"/>
      <c r="CQ8" s="829"/>
      <c r="CR8" s="827">
        <v>76</v>
      </c>
      <c r="CS8" s="828"/>
      <c r="CT8" s="828"/>
      <c r="CU8" s="828"/>
      <c r="CV8" s="829"/>
      <c r="CW8" s="827">
        <v>11</v>
      </c>
      <c r="CX8" s="828"/>
      <c r="CY8" s="828"/>
      <c r="CZ8" s="828"/>
      <c r="DA8" s="829"/>
      <c r="DB8" s="827" t="s">
        <v>525</v>
      </c>
      <c r="DC8" s="828"/>
      <c r="DD8" s="828"/>
      <c r="DE8" s="828"/>
      <c r="DF8" s="829"/>
      <c r="DG8" s="827" t="s">
        <v>525</v>
      </c>
      <c r="DH8" s="828"/>
      <c r="DI8" s="828"/>
      <c r="DJ8" s="828"/>
      <c r="DK8" s="829"/>
      <c r="DL8" s="827" t="s">
        <v>525</v>
      </c>
      <c r="DM8" s="828"/>
      <c r="DN8" s="828"/>
      <c r="DO8" s="828"/>
      <c r="DP8" s="829"/>
      <c r="DQ8" s="827" t="s">
        <v>525</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602</v>
      </c>
      <c r="BT9" s="815"/>
      <c r="BU9" s="815"/>
      <c r="BV9" s="815"/>
      <c r="BW9" s="815"/>
      <c r="BX9" s="815"/>
      <c r="BY9" s="815"/>
      <c r="BZ9" s="815"/>
      <c r="CA9" s="815"/>
      <c r="CB9" s="815"/>
      <c r="CC9" s="815"/>
      <c r="CD9" s="815"/>
      <c r="CE9" s="815"/>
      <c r="CF9" s="815"/>
      <c r="CG9" s="816"/>
      <c r="CH9" s="827">
        <v>2</v>
      </c>
      <c r="CI9" s="828"/>
      <c r="CJ9" s="828"/>
      <c r="CK9" s="828"/>
      <c r="CL9" s="829"/>
      <c r="CM9" s="827">
        <v>15</v>
      </c>
      <c r="CN9" s="828"/>
      <c r="CO9" s="828"/>
      <c r="CP9" s="828"/>
      <c r="CQ9" s="829"/>
      <c r="CR9" s="827">
        <v>5</v>
      </c>
      <c r="CS9" s="828"/>
      <c r="CT9" s="828"/>
      <c r="CU9" s="828"/>
      <c r="CV9" s="829"/>
      <c r="CW9" s="827" t="s">
        <v>591</v>
      </c>
      <c r="CX9" s="828"/>
      <c r="CY9" s="828"/>
      <c r="CZ9" s="828"/>
      <c r="DA9" s="829"/>
      <c r="DB9" s="827" t="s">
        <v>525</v>
      </c>
      <c r="DC9" s="828"/>
      <c r="DD9" s="828"/>
      <c r="DE9" s="828"/>
      <c r="DF9" s="829"/>
      <c r="DG9" s="827" t="s">
        <v>525</v>
      </c>
      <c r="DH9" s="828"/>
      <c r="DI9" s="828"/>
      <c r="DJ9" s="828"/>
      <c r="DK9" s="829"/>
      <c r="DL9" s="827" t="s">
        <v>525</v>
      </c>
      <c r="DM9" s="828"/>
      <c r="DN9" s="828"/>
      <c r="DO9" s="828"/>
      <c r="DP9" s="829"/>
      <c r="DQ9" s="827" t="s">
        <v>591</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392</v>
      </c>
      <c r="B23" s="836" t="s">
        <v>393</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134</v>
      </c>
      <c r="AG23" s="840"/>
      <c r="AH23" s="840"/>
      <c r="AI23" s="840"/>
      <c r="AJ23" s="843"/>
      <c r="AK23" s="844"/>
      <c r="AL23" s="845"/>
      <c r="AM23" s="845"/>
      <c r="AN23" s="845"/>
      <c r="AO23" s="845"/>
      <c r="AP23" s="840"/>
      <c r="AQ23" s="840"/>
      <c r="AR23" s="840"/>
      <c r="AS23" s="840"/>
      <c r="AT23" s="840"/>
      <c r="AU23" s="846"/>
      <c r="AV23" s="846"/>
      <c r="AW23" s="846"/>
      <c r="AX23" s="846"/>
      <c r="AY23" s="847"/>
      <c r="AZ23" s="855" t="s">
        <v>130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8" t="s">
        <v>399</v>
      </c>
      <c r="AG26" s="859"/>
      <c r="AH26" s="859"/>
      <c r="AI26" s="859"/>
      <c r="AJ26" s="860"/>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404</v>
      </c>
      <c r="C28" s="778"/>
      <c r="D28" s="778"/>
      <c r="E28" s="778"/>
      <c r="F28" s="778"/>
      <c r="G28" s="778"/>
      <c r="H28" s="778"/>
      <c r="I28" s="778"/>
      <c r="J28" s="778"/>
      <c r="K28" s="778"/>
      <c r="L28" s="778"/>
      <c r="M28" s="778"/>
      <c r="N28" s="778"/>
      <c r="O28" s="778"/>
      <c r="P28" s="779"/>
      <c r="Q28" s="868">
        <v>2800</v>
      </c>
      <c r="R28" s="869"/>
      <c r="S28" s="869"/>
      <c r="T28" s="869"/>
      <c r="U28" s="869"/>
      <c r="V28" s="869">
        <v>2780</v>
      </c>
      <c r="W28" s="869"/>
      <c r="X28" s="869"/>
      <c r="Y28" s="869"/>
      <c r="Z28" s="869"/>
      <c r="AA28" s="869">
        <v>20</v>
      </c>
      <c r="AB28" s="869"/>
      <c r="AC28" s="869"/>
      <c r="AD28" s="869"/>
      <c r="AE28" s="870"/>
      <c r="AF28" s="871">
        <v>20</v>
      </c>
      <c r="AG28" s="869"/>
      <c r="AH28" s="869"/>
      <c r="AI28" s="869"/>
      <c r="AJ28" s="872"/>
      <c r="AK28" s="873">
        <v>185</v>
      </c>
      <c r="AL28" s="864"/>
      <c r="AM28" s="864"/>
      <c r="AN28" s="864"/>
      <c r="AO28" s="864"/>
      <c r="AP28" s="864" t="s">
        <v>591</v>
      </c>
      <c r="AQ28" s="864"/>
      <c r="AR28" s="864"/>
      <c r="AS28" s="864"/>
      <c r="AT28" s="864"/>
      <c r="AU28" s="864" t="s">
        <v>591</v>
      </c>
      <c r="AV28" s="864"/>
      <c r="AW28" s="864"/>
      <c r="AX28" s="864"/>
      <c r="AY28" s="864"/>
      <c r="AZ28" s="865" t="s">
        <v>591</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405</v>
      </c>
      <c r="C29" s="802"/>
      <c r="D29" s="802"/>
      <c r="E29" s="802"/>
      <c r="F29" s="802"/>
      <c r="G29" s="802"/>
      <c r="H29" s="802"/>
      <c r="I29" s="802"/>
      <c r="J29" s="802"/>
      <c r="K29" s="802"/>
      <c r="L29" s="802"/>
      <c r="M29" s="802"/>
      <c r="N29" s="802"/>
      <c r="O29" s="802"/>
      <c r="P29" s="803"/>
      <c r="Q29" s="804">
        <v>897</v>
      </c>
      <c r="R29" s="805"/>
      <c r="S29" s="805"/>
      <c r="T29" s="805"/>
      <c r="U29" s="805"/>
      <c r="V29" s="805">
        <v>896</v>
      </c>
      <c r="W29" s="805"/>
      <c r="X29" s="805"/>
      <c r="Y29" s="805"/>
      <c r="Z29" s="805"/>
      <c r="AA29" s="805">
        <v>1</v>
      </c>
      <c r="AB29" s="805"/>
      <c r="AC29" s="805"/>
      <c r="AD29" s="805"/>
      <c r="AE29" s="806"/>
      <c r="AF29" s="807">
        <v>1</v>
      </c>
      <c r="AG29" s="808"/>
      <c r="AH29" s="808"/>
      <c r="AI29" s="808"/>
      <c r="AJ29" s="809"/>
      <c r="AK29" s="876">
        <v>504</v>
      </c>
      <c r="AL29" s="877"/>
      <c r="AM29" s="877"/>
      <c r="AN29" s="877"/>
      <c r="AO29" s="877"/>
      <c r="AP29" s="877" t="s">
        <v>591</v>
      </c>
      <c r="AQ29" s="877"/>
      <c r="AR29" s="877"/>
      <c r="AS29" s="877"/>
      <c r="AT29" s="877"/>
      <c r="AU29" s="877" t="s">
        <v>591</v>
      </c>
      <c r="AV29" s="877"/>
      <c r="AW29" s="877"/>
      <c r="AX29" s="877"/>
      <c r="AY29" s="877"/>
      <c r="AZ29" s="878" t="s">
        <v>591</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406</v>
      </c>
      <c r="C30" s="802"/>
      <c r="D30" s="802"/>
      <c r="E30" s="802"/>
      <c r="F30" s="802"/>
      <c r="G30" s="802"/>
      <c r="H30" s="802"/>
      <c r="I30" s="802"/>
      <c r="J30" s="802"/>
      <c r="K30" s="802"/>
      <c r="L30" s="802"/>
      <c r="M30" s="802"/>
      <c r="N30" s="802"/>
      <c r="O30" s="802"/>
      <c r="P30" s="803"/>
      <c r="Q30" s="804">
        <v>603</v>
      </c>
      <c r="R30" s="805"/>
      <c r="S30" s="805"/>
      <c r="T30" s="805"/>
      <c r="U30" s="805"/>
      <c r="V30" s="805">
        <v>538</v>
      </c>
      <c r="W30" s="805"/>
      <c r="X30" s="805"/>
      <c r="Y30" s="805"/>
      <c r="Z30" s="805"/>
      <c r="AA30" s="805">
        <v>65</v>
      </c>
      <c r="AB30" s="805"/>
      <c r="AC30" s="805"/>
      <c r="AD30" s="805"/>
      <c r="AE30" s="806"/>
      <c r="AF30" s="807">
        <v>538</v>
      </c>
      <c r="AG30" s="808"/>
      <c r="AH30" s="808"/>
      <c r="AI30" s="808"/>
      <c r="AJ30" s="809"/>
      <c r="AK30" s="876">
        <v>140</v>
      </c>
      <c r="AL30" s="877"/>
      <c r="AM30" s="877"/>
      <c r="AN30" s="877"/>
      <c r="AO30" s="877"/>
      <c r="AP30" s="877">
        <v>1913</v>
      </c>
      <c r="AQ30" s="877"/>
      <c r="AR30" s="877"/>
      <c r="AS30" s="877"/>
      <c r="AT30" s="877"/>
      <c r="AU30" s="877">
        <v>36</v>
      </c>
      <c r="AV30" s="877"/>
      <c r="AW30" s="877"/>
      <c r="AX30" s="877"/>
      <c r="AY30" s="877"/>
      <c r="AZ30" s="878" t="s">
        <v>591</v>
      </c>
      <c r="BA30" s="878"/>
      <c r="BB30" s="878"/>
      <c r="BC30" s="878"/>
      <c r="BD30" s="878"/>
      <c r="BE30" s="874" t="s">
        <v>407</v>
      </c>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2287</v>
      </c>
      <c r="R31" s="805"/>
      <c r="S31" s="805"/>
      <c r="T31" s="805"/>
      <c r="U31" s="805"/>
      <c r="V31" s="805">
        <v>2250</v>
      </c>
      <c r="W31" s="805"/>
      <c r="X31" s="805"/>
      <c r="Y31" s="805"/>
      <c r="Z31" s="805"/>
      <c r="AA31" s="805">
        <v>37</v>
      </c>
      <c r="AB31" s="805"/>
      <c r="AC31" s="805"/>
      <c r="AD31" s="805"/>
      <c r="AE31" s="806"/>
      <c r="AF31" s="807">
        <v>37</v>
      </c>
      <c r="AG31" s="808"/>
      <c r="AH31" s="808"/>
      <c r="AI31" s="808"/>
      <c r="AJ31" s="809"/>
      <c r="AK31" s="876">
        <v>782</v>
      </c>
      <c r="AL31" s="877"/>
      <c r="AM31" s="877"/>
      <c r="AN31" s="877"/>
      <c r="AO31" s="877"/>
      <c r="AP31" s="877">
        <v>12861</v>
      </c>
      <c r="AQ31" s="877"/>
      <c r="AR31" s="877"/>
      <c r="AS31" s="877"/>
      <c r="AT31" s="877"/>
      <c r="AU31" s="877">
        <v>4829</v>
      </c>
      <c r="AV31" s="877"/>
      <c r="AW31" s="877"/>
      <c r="AX31" s="877"/>
      <c r="AY31" s="877"/>
      <c r="AZ31" s="878" t="s">
        <v>591</v>
      </c>
      <c r="BA31" s="878"/>
      <c r="BB31" s="878"/>
      <c r="BC31" s="878"/>
      <c r="BD31" s="878"/>
      <c r="BE31" s="874" t="s">
        <v>409</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174</v>
      </c>
      <c r="R32" s="805"/>
      <c r="S32" s="805"/>
      <c r="T32" s="805"/>
      <c r="U32" s="805"/>
      <c r="V32" s="805">
        <v>152</v>
      </c>
      <c r="W32" s="805"/>
      <c r="X32" s="805"/>
      <c r="Y32" s="805"/>
      <c r="Z32" s="805"/>
      <c r="AA32" s="805">
        <v>22</v>
      </c>
      <c r="AB32" s="805"/>
      <c r="AC32" s="805"/>
      <c r="AD32" s="805"/>
      <c r="AE32" s="806"/>
      <c r="AF32" s="807">
        <v>22</v>
      </c>
      <c r="AG32" s="808"/>
      <c r="AH32" s="808"/>
      <c r="AI32" s="808"/>
      <c r="AJ32" s="809"/>
      <c r="AK32" s="876">
        <v>138</v>
      </c>
      <c r="AL32" s="877"/>
      <c r="AM32" s="877"/>
      <c r="AN32" s="877"/>
      <c r="AO32" s="877"/>
      <c r="AP32" s="877">
        <v>767</v>
      </c>
      <c r="AQ32" s="877"/>
      <c r="AR32" s="877"/>
      <c r="AS32" s="877"/>
      <c r="AT32" s="877"/>
      <c r="AU32" s="877">
        <v>766</v>
      </c>
      <c r="AV32" s="877"/>
      <c r="AW32" s="877"/>
      <c r="AX32" s="877"/>
      <c r="AY32" s="877"/>
      <c r="AZ32" s="878" t="s">
        <v>591</v>
      </c>
      <c r="BA32" s="878"/>
      <c r="BB32" s="878"/>
      <c r="BC32" s="878"/>
      <c r="BD32" s="878"/>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412</v>
      </c>
      <c r="C33" s="802"/>
      <c r="D33" s="802"/>
      <c r="E33" s="802"/>
      <c r="F33" s="802"/>
      <c r="G33" s="802"/>
      <c r="H33" s="802"/>
      <c r="I33" s="802"/>
      <c r="J33" s="802"/>
      <c r="K33" s="802"/>
      <c r="L33" s="802"/>
      <c r="M33" s="802"/>
      <c r="N33" s="802"/>
      <c r="O33" s="802"/>
      <c r="P33" s="803"/>
      <c r="Q33" s="804">
        <v>124</v>
      </c>
      <c r="R33" s="805"/>
      <c r="S33" s="805"/>
      <c r="T33" s="805"/>
      <c r="U33" s="805"/>
      <c r="V33" s="805">
        <v>124</v>
      </c>
      <c r="W33" s="805"/>
      <c r="X33" s="805"/>
      <c r="Y33" s="805"/>
      <c r="Z33" s="805"/>
      <c r="AA33" s="805">
        <v>0</v>
      </c>
      <c r="AB33" s="805"/>
      <c r="AC33" s="805"/>
      <c r="AD33" s="805"/>
      <c r="AE33" s="806"/>
      <c r="AF33" s="807">
        <v>0</v>
      </c>
      <c r="AG33" s="808"/>
      <c r="AH33" s="808"/>
      <c r="AI33" s="808"/>
      <c r="AJ33" s="809"/>
      <c r="AK33" s="876" t="s">
        <v>591</v>
      </c>
      <c r="AL33" s="877"/>
      <c r="AM33" s="877"/>
      <c r="AN33" s="877"/>
      <c r="AO33" s="877"/>
      <c r="AP33" s="877" t="s">
        <v>591</v>
      </c>
      <c r="AQ33" s="877"/>
      <c r="AR33" s="877"/>
      <c r="AS33" s="877"/>
      <c r="AT33" s="877"/>
      <c r="AU33" s="877" t="s">
        <v>591</v>
      </c>
      <c r="AV33" s="877"/>
      <c r="AW33" s="877"/>
      <c r="AX33" s="877"/>
      <c r="AY33" s="877"/>
      <c r="AZ33" s="878" t="s">
        <v>591</v>
      </c>
      <c r="BA33" s="878"/>
      <c r="BB33" s="878"/>
      <c r="BC33" s="878"/>
      <c r="BD33" s="878"/>
      <c r="BE33" s="874" t="s">
        <v>414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415</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392</v>
      </c>
      <c r="B63" s="836" t="s">
        <v>416</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618</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417</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419</v>
      </c>
      <c r="B66" s="787"/>
      <c r="C66" s="787"/>
      <c r="D66" s="787"/>
      <c r="E66" s="787"/>
      <c r="F66" s="787"/>
      <c r="G66" s="787"/>
      <c r="H66" s="787"/>
      <c r="I66" s="787"/>
      <c r="J66" s="787"/>
      <c r="K66" s="787"/>
      <c r="L66" s="787"/>
      <c r="M66" s="787"/>
      <c r="N66" s="787"/>
      <c r="O66" s="787"/>
      <c r="P66" s="788"/>
      <c r="Q66" s="763" t="s">
        <v>420</v>
      </c>
      <c r="R66" s="764"/>
      <c r="S66" s="764"/>
      <c r="T66" s="764"/>
      <c r="U66" s="765"/>
      <c r="V66" s="763" t="s">
        <v>421</v>
      </c>
      <c r="W66" s="764"/>
      <c r="X66" s="764"/>
      <c r="Y66" s="764"/>
      <c r="Z66" s="765"/>
      <c r="AA66" s="763" t="s">
        <v>422</v>
      </c>
      <c r="AB66" s="764"/>
      <c r="AC66" s="764"/>
      <c r="AD66" s="764"/>
      <c r="AE66" s="765"/>
      <c r="AF66" s="898" t="s">
        <v>423</v>
      </c>
      <c r="AG66" s="859"/>
      <c r="AH66" s="859"/>
      <c r="AI66" s="859"/>
      <c r="AJ66" s="899"/>
      <c r="AK66" s="763" t="s">
        <v>400</v>
      </c>
      <c r="AL66" s="787"/>
      <c r="AM66" s="787"/>
      <c r="AN66" s="787"/>
      <c r="AO66" s="788"/>
      <c r="AP66" s="763" t="s">
        <v>424</v>
      </c>
      <c r="AQ66" s="764"/>
      <c r="AR66" s="764"/>
      <c r="AS66" s="764"/>
      <c r="AT66" s="765"/>
      <c r="AU66" s="763" t="s">
        <v>425</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592</v>
      </c>
      <c r="C68" s="916"/>
      <c r="D68" s="916"/>
      <c r="E68" s="916"/>
      <c r="F68" s="916"/>
      <c r="G68" s="916"/>
      <c r="H68" s="916"/>
      <c r="I68" s="916"/>
      <c r="J68" s="916"/>
      <c r="K68" s="916"/>
      <c r="L68" s="916"/>
      <c r="M68" s="916"/>
      <c r="N68" s="916"/>
      <c r="O68" s="916"/>
      <c r="P68" s="917"/>
      <c r="Q68" s="918">
        <v>183</v>
      </c>
      <c r="R68" s="912"/>
      <c r="S68" s="912"/>
      <c r="T68" s="912"/>
      <c r="U68" s="912"/>
      <c r="V68" s="912">
        <v>169</v>
      </c>
      <c r="W68" s="912"/>
      <c r="X68" s="912"/>
      <c r="Y68" s="912"/>
      <c r="Z68" s="912"/>
      <c r="AA68" s="912">
        <v>14</v>
      </c>
      <c r="AB68" s="912"/>
      <c r="AC68" s="912"/>
      <c r="AD68" s="912"/>
      <c r="AE68" s="912"/>
      <c r="AF68" s="912">
        <v>0</v>
      </c>
      <c r="AG68" s="912"/>
      <c r="AH68" s="912"/>
      <c r="AI68" s="912"/>
      <c r="AJ68" s="912"/>
      <c r="AK68" s="912" t="s">
        <v>525</v>
      </c>
      <c r="AL68" s="912"/>
      <c r="AM68" s="912"/>
      <c r="AN68" s="912"/>
      <c r="AO68" s="912"/>
      <c r="AP68" s="912">
        <v>652</v>
      </c>
      <c r="AQ68" s="912"/>
      <c r="AR68" s="912"/>
      <c r="AS68" s="912"/>
      <c r="AT68" s="912"/>
      <c r="AU68" s="912">
        <v>171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593</v>
      </c>
      <c r="C69" s="920"/>
      <c r="D69" s="920"/>
      <c r="E69" s="920"/>
      <c r="F69" s="920"/>
      <c r="G69" s="920"/>
      <c r="H69" s="920"/>
      <c r="I69" s="920"/>
      <c r="J69" s="920"/>
      <c r="K69" s="920"/>
      <c r="L69" s="920"/>
      <c r="M69" s="920"/>
      <c r="N69" s="920"/>
      <c r="O69" s="920"/>
      <c r="P69" s="921"/>
      <c r="Q69" s="922">
        <v>0</v>
      </c>
      <c r="R69" s="877"/>
      <c r="S69" s="877"/>
      <c r="T69" s="877"/>
      <c r="U69" s="877"/>
      <c r="V69" s="877">
        <v>0</v>
      </c>
      <c r="W69" s="877"/>
      <c r="X69" s="877"/>
      <c r="Y69" s="877"/>
      <c r="Z69" s="877"/>
      <c r="AA69" s="877">
        <v>0</v>
      </c>
      <c r="AB69" s="877"/>
      <c r="AC69" s="877"/>
      <c r="AD69" s="877"/>
      <c r="AE69" s="877"/>
      <c r="AF69" s="877">
        <v>0</v>
      </c>
      <c r="AG69" s="877"/>
      <c r="AH69" s="877"/>
      <c r="AI69" s="877"/>
      <c r="AJ69" s="877"/>
      <c r="AK69" s="877" t="s">
        <v>525</v>
      </c>
      <c r="AL69" s="877"/>
      <c r="AM69" s="877"/>
      <c r="AN69" s="877"/>
      <c r="AO69" s="877"/>
      <c r="AP69" s="877" t="s">
        <v>591</v>
      </c>
      <c r="AQ69" s="877"/>
      <c r="AR69" s="877"/>
      <c r="AS69" s="877"/>
      <c r="AT69" s="877"/>
      <c r="AU69" s="877" t="s">
        <v>591</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594</v>
      </c>
      <c r="C70" s="920"/>
      <c r="D70" s="920"/>
      <c r="E70" s="920"/>
      <c r="F70" s="920"/>
      <c r="G70" s="920"/>
      <c r="H70" s="920"/>
      <c r="I70" s="920"/>
      <c r="J70" s="920"/>
      <c r="K70" s="920"/>
      <c r="L70" s="920"/>
      <c r="M70" s="920"/>
      <c r="N70" s="920"/>
      <c r="O70" s="920"/>
      <c r="P70" s="921"/>
      <c r="Q70" s="922">
        <v>6996</v>
      </c>
      <c r="R70" s="877"/>
      <c r="S70" s="877"/>
      <c r="T70" s="877"/>
      <c r="U70" s="877"/>
      <c r="V70" s="877">
        <v>6436</v>
      </c>
      <c r="W70" s="877"/>
      <c r="X70" s="877"/>
      <c r="Y70" s="877"/>
      <c r="Z70" s="877"/>
      <c r="AA70" s="877">
        <v>560</v>
      </c>
      <c r="AB70" s="877"/>
      <c r="AC70" s="877"/>
      <c r="AD70" s="877"/>
      <c r="AE70" s="877"/>
      <c r="AF70" s="877">
        <v>560</v>
      </c>
      <c r="AG70" s="877"/>
      <c r="AH70" s="877"/>
      <c r="AI70" s="877"/>
      <c r="AJ70" s="877"/>
      <c r="AK70" s="877" t="s">
        <v>525</v>
      </c>
      <c r="AL70" s="877"/>
      <c r="AM70" s="877"/>
      <c r="AN70" s="877"/>
      <c r="AO70" s="877"/>
      <c r="AP70" s="877" t="s">
        <v>591</v>
      </c>
      <c r="AQ70" s="877"/>
      <c r="AR70" s="877"/>
      <c r="AS70" s="877"/>
      <c r="AT70" s="877"/>
      <c r="AU70" s="877" t="s">
        <v>591</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595</v>
      </c>
      <c r="C71" s="920"/>
      <c r="D71" s="920"/>
      <c r="E71" s="920"/>
      <c r="F71" s="920"/>
      <c r="G71" s="920"/>
      <c r="H71" s="920"/>
      <c r="I71" s="920"/>
      <c r="J71" s="920"/>
      <c r="K71" s="920"/>
      <c r="L71" s="920"/>
      <c r="M71" s="920"/>
      <c r="N71" s="920"/>
      <c r="O71" s="920"/>
      <c r="P71" s="921"/>
      <c r="Q71" s="922">
        <v>1488</v>
      </c>
      <c r="R71" s="877"/>
      <c r="S71" s="877"/>
      <c r="T71" s="877"/>
      <c r="U71" s="877"/>
      <c r="V71" s="877">
        <v>1349</v>
      </c>
      <c r="W71" s="877"/>
      <c r="X71" s="877"/>
      <c r="Y71" s="877"/>
      <c r="Z71" s="877"/>
      <c r="AA71" s="877">
        <v>139</v>
      </c>
      <c r="AB71" s="877"/>
      <c r="AC71" s="877"/>
      <c r="AD71" s="877"/>
      <c r="AE71" s="877"/>
      <c r="AF71" s="877">
        <v>139</v>
      </c>
      <c r="AG71" s="877"/>
      <c r="AH71" s="877"/>
      <c r="AI71" s="877"/>
      <c r="AJ71" s="877"/>
      <c r="AK71" s="877" t="s">
        <v>525</v>
      </c>
      <c r="AL71" s="877"/>
      <c r="AM71" s="877"/>
      <c r="AN71" s="877"/>
      <c r="AO71" s="877"/>
      <c r="AP71" s="877">
        <v>1986</v>
      </c>
      <c r="AQ71" s="877"/>
      <c r="AR71" s="877"/>
      <c r="AS71" s="877"/>
      <c r="AT71" s="877"/>
      <c r="AU71" s="877">
        <v>199</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596</v>
      </c>
      <c r="C72" s="920"/>
      <c r="D72" s="920"/>
      <c r="E72" s="920"/>
      <c r="F72" s="920"/>
      <c r="G72" s="920"/>
      <c r="H72" s="920"/>
      <c r="I72" s="920"/>
      <c r="J72" s="920"/>
      <c r="K72" s="920"/>
      <c r="L72" s="920"/>
      <c r="M72" s="920"/>
      <c r="N72" s="920"/>
      <c r="O72" s="920"/>
      <c r="P72" s="921"/>
      <c r="Q72" s="922">
        <v>214</v>
      </c>
      <c r="R72" s="877"/>
      <c r="S72" s="877"/>
      <c r="T72" s="877"/>
      <c r="U72" s="877"/>
      <c r="V72" s="877">
        <v>183</v>
      </c>
      <c r="W72" s="877"/>
      <c r="X72" s="877"/>
      <c r="Y72" s="877"/>
      <c r="Z72" s="877"/>
      <c r="AA72" s="877">
        <v>31</v>
      </c>
      <c r="AB72" s="877"/>
      <c r="AC72" s="877"/>
      <c r="AD72" s="877"/>
      <c r="AE72" s="877"/>
      <c r="AF72" s="877">
        <v>31</v>
      </c>
      <c r="AG72" s="877"/>
      <c r="AH72" s="877"/>
      <c r="AI72" s="877"/>
      <c r="AJ72" s="877"/>
      <c r="AK72" s="877" t="s">
        <v>525</v>
      </c>
      <c r="AL72" s="877"/>
      <c r="AM72" s="877"/>
      <c r="AN72" s="877"/>
      <c r="AO72" s="877"/>
      <c r="AP72" s="877" t="s">
        <v>591</v>
      </c>
      <c r="AQ72" s="877"/>
      <c r="AR72" s="877"/>
      <c r="AS72" s="877"/>
      <c r="AT72" s="877"/>
      <c r="AU72" s="877" t="s">
        <v>591</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597</v>
      </c>
      <c r="C73" s="920"/>
      <c r="D73" s="920"/>
      <c r="E73" s="920"/>
      <c r="F73" s="920"/>
      <c r="G73" s="920"/>
      <c r="H73" s="920"/>
      <c r="I73" s="920"/>
      <c r="J73" s="920"/>
      <c r="K73" s="920"/>
      <c r="L73" s="920"/>
      <c r="M73" s="920"/>
      <c r="N73" s="920"/>
      <c r="O73" s="920"/>
      <c r="P73" s="921"/>
      <c r="Q73" s="922">
        <v>15471</v>
      </c>
      <c r="R73" s="877"/>
      <c r="S73" s="877"/>
      <c r="T73" s="877"/>
      <c r="U73" s="877"/>
      <c r="V73" s="877">
        <v>15234</v>
      </c>
      <c r="W73" s="877"/>
      <c r="X73" s="877"/>
      <c r="Y73" s="877"/>
      <c r="Z73" s="877"/>
      <c r="AA73" s="877">
        <v>237</v>
      </c>
      <c r="AB73" s="877"/>
      <c r="AC73" s="877"/>
      <c r="AD73" s="877"/>
      <c r="AE73" s="877"/>
      <c r="AF73" s="877">
        <v>237</v>
      </c>
      <c r="AG73" s="877"/>
      <c r="AH73" s="877"/>
      <c r="AI73" s="877"/>
      <c r="AJ73" s="877"/>
      <c r="AK73" s="877" t="s">
        <v>525</v>
      </c>
      <c r="AL73" s="877"/>
      <c r="AM73" s="877"/>
      <c r="AN73" s="877"/>
      <c r="AO73" s="877"/>
      <c r="AP73" s="877" t="s">
        <v>591</v>
      </c>
      <c r="AQ73" s="877"/>
      <c r="AR73" s="877"/>
      <c r="AS73" s="877"/>
      <c r="AT73" s="877"/>
      <c r="AU73" s="877" t="s">
        <v>591</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598</v>
      </c>
      <c r="C74" s="920"/>
      <c r="D74" s="920"/>
      <c r="E74" s="920"/>
      <c r="F74" s="920"/>
      <c r="G74" s="920"/>
      <c r="H74" s="920"/>
      <c r="I74" s="920"/>
      <c r="J74" s="920"/>
      <c r="K74" s="920"/>
      <c r="L74" s="920"/>
      <c r="M74" s="920"/>
      <c r="N74" s="920"/>
      <c r="O74" s="920"/>
      <c r="P74" s="921"/>
      <c r="Q74" s="922">
        <v>159248</v>
      </c>
      <c r="R74" s="877"/>
      <c r="S74" s="877"/>
      <c r="T74" s="877"/>
      <c r="U74" s="877"/>
      <c r="V74" s="877">
        <v>159241</v>
      </c>
      <c r="W74" s="877"/>
      <c r="X74" s="877"/>
      <c r="Y74" s="877"/>
      <c r="Z74" s="877"/>
      <c r="AA74" s="877">
        <v>7</v>
      </c>
      <c r="AB74" s="877"/>
      <c r="AC74" s="877"/>
      <c r="AD74" s="877"/>
      <c r="AE74" s="877"/>
      <c r="AF74" s="877">
        <v>7</v>
      </c>
      <c r="AG74" s="877"/>
      <c r="AH74" s="877"/>
      <c r="AI74" s="877"/>
      <c r="AJ74" s="877"/>
      <c r="AK74" s="877" t="s">
        <v>525</v>
      </c>
      <c r="AL74" s="877"/>
      <c r="AM74" s="877"/>
      <c r="AN74" s="877"/>
      <c r="AO74" s="877"/>
      <c r="AP74" s="877" t="s">
        <v>591</v>
      </c>
      <c r="AQ74" s="877"/>
      <c r="AR74" s="877"/>
      <c r="AS74" s="877"/>
      <c r="AT74" s="877"/>
      <c r="AU74" s="877" t="s">
        <v>591</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599</v>
      </c>
      <c r="C75" s="920"/>
      <c r="D75" s="920"/>
      <c r="E75" s="920"/>
      <c r="F75" s="920"/>
      <c r="G75" s="920"/>
      <c r="H75" s="920"/>
      <c r="I75" s="920"/>
      <c r="J75" s="920"/>
      <c r="K75" s="920"/>
      <c r="L75" s="920"/>
      <c r="M75" s="920"/>
      <c r="N75" s="920"/>
      <c r="O75" s="920"/>
      <c r="P75" s="921"/>
      <c r="Q75" s="925">
        <v>2176</v>
      </c>
      <c r="R75" s="926"/>
      <c r="S75" s="926"/>
      <c r="T75" s="926"/>
      <c r="U75" s="876"/>
      <c r="V75" s="927">
        <v>2137</v>
      </c>
      <c r="W75" s="926"/>
      <c r="X75" s="926"/>
      <c r="Y75" s="926"/>
      <c r="Z75" s="876"/>
      <c r="AA75" s="927">
        <v>39</v>
      </c>
      <c r="AB75" s="926"/>
      <c r="AC75" s="926"/>
      <c r="AD75" s="926"/>
      <c r="AE75" s="876"/>
      <c r="AF75" s="927">
        <v>39</v>
      </c>
      <c r="AG75" s="926"/>
      <c r="AH75" s="926"/>
      <c r="AI75" s="926"/>
      <c r="AJ75" s="876"/>
      <c r="AK75" s="927" t="s">
        <v>525</v>
      </c>
      <c r="AL75" s="926"/>
      <c r="AM75" s="926"/>
      <c r="AN75" s="926"/>
      <c r="AO75" s="876"/>
      <c r="AP75" s="927">
        <v>1365</v>
      </c>
      <c r="AQ75" s="926"/>
      <c r="AR75" s="926"/>
      <c r="AS75" s="926"/>
      <c r="AT75" s="876"/>
      <c r="AU75" s="927">
        <v>278</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392</v>
      </c>
      <c r="B88" s="836" t="s">
        <v>426</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1013</v>
      </c>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427</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211</v>
      </c>
      <c r="CS102" s="896"/>
      <c r="CT102" s="896"/>
      <c r="CU102" s="896"/>
      <c r="CV102" s="939"/>
      <c r="CW102" s="938">
        <v>136</v>
      </c>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434</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435</v>
      </c>
      <c r="AB109" s="941"/>
      <c r="AC109" s="941"/>
      <c r="AD109" s="941"/>
      <c r="AE109" s="942"/>
      <c r="AF109" s="940" t="s">
        <v>309</v>
      </c>
      <c r="AG109" s="941"/>
      <c r="AH109" s="941"/>
      <c r="AI109" s="941"/>
      <c r="AJ109" s="942"/>
      <c r="AK109" s="940" t="s">
        <v>308</v>
      </c>
      <c r="AL109" s="941"/>
      <c r="AM109" s="941"/>
      <c r="AN109" s="941"/>
      <c r="AO109" s="942"/>
      <c r="AP109" s="940" t="s">
        <v>436</v>
      </c>
      <c r="AQ109" s="941"/>
      <c r="AR109" s="941"/>
      <c r="AS109" s="941"/>
      <c r="AT109" s="943"/>
      <c r="AU109" s="960" t="s">
        <v>434</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435</v>
      </c>
      <c r="BR109" s="941"/>
      <c r="BS109" s="941"/>
      <c r="BT109" s="941"/>
      <c r="BU109" s="942"/>
      <c r="BV109" s="940" t="s">
        <v>309</v>
      </c>
      <c r="BW109" s="941"/>
      <c r="BX109" s="941"/>
      <c r="BY109" s="941"/>
      <c r="BZ109" s="942"/>
      <c r="CA109" s="940" t="s">
        <v>308</v>
      </c>
      <c r="CB109" s="941"/>
      <c r="CC109" s="941"/>
      <c r="CD109" s="941"/>
      <c r="CE109" s="942"/>
      <c r="CF109" s="961" t="s">
        <v>436</v>
      </c>
      <c r="CG109" s="961"/>
      <c r="CH109" s="961"/>
      <c r="CI109" s="961"/>
      <c r="CJ109" s="961"/>
      <c r="CK109" s="940" t="s">
        <v>437</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435</v>
      </c>
      <c r="DH109" s="941"/>
      <c r="DI109" s="941"/>
      <c r="DJ109" s="941"/>
      <c r="DK109" s="942"/>
      <c r="DL109" s="940" t="s">
        <v>309</v>
      </c>
      <c r="DM109" s="941"/>
      <c r="DN109" s="941"/>
      <c r="DO109" s="941"/>
      <c r="DP109" s="942"/>
      <c r="DQ109" s="940" t="s">
        <v>308</v>
      </c>
      <c r="DR109" s="941"/>
      <c r="DS109" s="941"/>
      <c r="DT109" s="941"/>
      <c r="DU109" s="942"/>
      <c r="DV109" s="940" t="s">
        <v>436</v>
      </c>
      <c r="DW109" s="941"/>
      <c r="DX109" s="941"/>
      <c r="DY109" s="941"/>
      <c r="DZ109" s="943"/>
    </row>
    <row r="110" spans="1:131" s="247" customFormat="1" ht="26.25" customHeight="1" x14ac:dyDescent="0.15">
      <c r="A110" s="944" t="s">
        <v>438</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1315730</v>
      </c>
      <c r="AB110" s="948"/>
      <c r="AC110" s="948"/>
      <c r="AD110" s="948"/>
      <c r="AE110" s="949"/>
      <c r="AF110" s="950">
        <v>1337910</v>
      </c>
      <c r="AG110" s="948"/>
      <c r="AH110" s="948"/>
      <c r="AI110" s="948"/>
      <c r="AJ110" s="949"/>
      <c r="AK110" s="950">
        <v>1374229</v>
      </c>
      <c r="AL110" s="948"/>
      <c r="AM110" s="948"/>
      <c r="AN110" s="948"/>
      <c r="AO110" s="949"/>
      <c r="AP110" s="951">
        <v>19.5</v>
      </c>
      <c r="AQ110" s="952"/>
      <c r="AR110" s="952"/>
      <c r="AS110" s="952"/>
      <c r="AT110" s="953"/>
      <c r="AU110" s="954" t="s">
        <v>73</v>
      </c>
      <c r="AV110" s="955"/>
      <c r="AW110" s="955"/>
      <c r="AX110" s="955"/>
      <c r="AY110" s="955"/>
      <c r="AZ110" s="996" t="s">
        <v>439</v>
      </c>
      <c r="BA110" s="945"/>
      <c r="BB110" s="945"/>
      <c r="BC110" s="945"/>
      <c r="BD110" s="945"/>
      <c r="BE110" s="945"/>
      <c r="BF110" s="945"/>
      <c r="BG110" s="945"/>
      <c r="BH110" s="945"/>
      <c r="BI110" s="945"/>
      <c r="BJ110" s="945"/>
      <c r="BK110" s="945"/>
      <c r="BL110" s="945"/>
      <c r="BM110" s="945"/>
      <c r="BN110" s="945"/>
      <c r="BO110" s="945"/>
      <c r="BP110" s="946"/>
      <c r="BQ110" s="982">
        <v>14313445</v>
      </c>
      <c r="BR110" s="983"/>
      <c r="BS110" s="983"/>
      <c r="BT110" s="983"/>
      <c r="BU110" s="983"/>
      <c r="BV110" s="983">
        <v>16101211</v>
      </c>
      <c r="BW110" s="983"/>
      <c r="BX110" s="983"/>
      <c r="BY110" s="983"/>
      <c r="BZ110" s="983"/>
      <c r="CA110" s="983">
        <v>18000454</v>
      </c>
      <c r="CB110" s="983"/>
      <c r="CC110" s="983"/>
      <c r="CD110" s="983"/>
      <c r="CE110" s="983"/>
      <c r="CF110" s="997">
        <v>255.4</v>
      </c>
      <c r="CG110" s="998"/>
      <c r="CH110" s="998"/>
      <c r="CI110" s="998"/>
      <c r="CJ110" s="998"/>
      <c r="CK110" s="999" t="s">
        <v>440</v>
      </c>
      <c r="CL110" s="1000"/>
      <c r="CM110" s="979" t="s">
        <v>441</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442</v>
      </c>
      <c r="DH110" s="983"/>
      <c r="DI110" s="983"/>
      <c r="DJ110" s="983"/>
      <c r="DK110" s="983"/>
      <c r="DL110" s="983" t="s">
        <v>442</v>
      </c>
      <c r="DM110" s="983"/>
      <c r="DN110" s="983"/>
      <c r="DO110" s="983"/>
      <c r="DP110" s="983"/>
      <c r="DQ110" s="983" t="s">
        <v>442</v>
      </c>
      <c r="DR110" s="983"/>
      <c r="DS110" s="983"/>
      <c r="DT110" s="983"/>
      <c r="DU110" s="983"/>
      <c r="DV110" s="984" t="s">
        <v>443</v>
      </c>
      <c r="DW110" s="984"/>
      <c r="DX110" s="984"/>
      <c r="DY110" s="984"/>
      <c r="DZ110" s="985"/>
    </row>
    <row r="111" spans="1:131" s="247" customFormat="1" ht="26.25" customHeight="1" x14ac:dyDescent="0.15">
      <c r="A111" s="986" t="s">
        <v>444</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442</v>
      </c>
      <c r="AB111" s="990"/>
      <c r="AC111" s="990"/>
      <c r="AD111" s="990"/>
      <c r="AE111" s="991"/>
      <c r="AF111" s="992" t="s">
        <v>443</v>
      </c>
      <c r="AG111" s="990"/>
      <c r="AH111" s="990"/>
      <c r="AI111" s="990"/>
      <c r="AJ111" s="991"/>
      <c r="AK111" s="992" t="s">
        <v>442</v>
      </c>
      <c r="AL111" s="990"/>
      <c r="AM111" s="990"/>
      <c r="AN111" s="990"/>
      <c r="AO111" s="991"/>
      <c r="AP111" s="993" t="s">
        <v>445</v>
      </c>
      <c r="AQ111" s="994"/>
      <c r="AR111" s="994"/>
      <c r="AS111" s="994"/>
      <c r="AT111" s="995"/>
      <c r="AU111" s="956"/>
      <c r="AV111" s="957"/>
      <c r="AW111" s="957"/>
      <c r="AX111" s="957"/>
      <c r="AY111" s="957"/>
      <c r="AZ111" s="1005" t="s">
        <v>446</v>
      </c>
      <c r="BA111" s="1006"/>
      <c r="BB111" s="1006"/>
      <c r="BC111" s="1006"/>
      <c r="BD111" s="1006"/>
      <c r="BE111" s="1006"/>
      <c r="BF111" s="1006"/>
      <c r="BG111" s="1006"/>
      <c r="BH111" s="1006"/>
      <c r="BI111" s="1006"/>
      <c r="BJ111" s="1006"/>
      <c r="BK111" s="1006"/>
      <c r="BL111" s="1006"/>
      <c r="BM111" s="1006"/>
      <c r="BN111" s="1006"/>
      <c r="BO111" s="1006"/>
      <c r="BP111" s="1007"/>
      <c r="BQ111" s="975">
        <v>2982491</v>
      </c>
      <c r="BR111" s="976"/>
      <c r="BS111" s="976"/>
      <c r="BT111" s="976"/>
      <c r="BU111" s="976"/>
      <c r="BV111" s="976">
        <v>2800860</v>
      </c>
      <c r="BW111" s="976"/>
      <c r="BX111" s="976"/>
      <c r="BY111" s="976"/>
      <c r="BZ111" s="976"/>
      <c r="CA111" s="976">
        <v>2649113</v>
      </c>
      <c r="CB111" s="976"/>
      <c r="CC111" s="976"/>
      <c r="CD111" s="976"/>
      <c r="CE111" s="976"/>
      <c r="CF111" s="970">
        <v>37.6</v>
      </c>
      <c r="CG111" s="971"/>
      <c r="CH111" s="971"/>
      <c r="CI111" s="971"/>
      <c r="CJ111" s="971"/>
      <c r="CK111" s="1001"/>
      <c r="CL111" s="1002"/>
      <c r="CM111" s="972" t="s">
        <v>447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448</v>
      </c>
      <c r="DH111" s="976"/>
      <c r="DI111" s="976"/>
      <c r="DJ111" s="976"/>
      <c r="DK111" s="976"/>
      <c r="DL111" s="976" t="s">
        <v>443</v>
      </c>
      <c r="DM111" s="976"/>
      <c r="DN111" s="976"/>
      <c r="DO111" s="976"/>
      <c r="DP111" s="976"/>
      <c r="DQ111" s="976" t="s">
        <v>445</v>
      </c>
      <c r="DR111" s="976"/>
      <c r="DS111" s="976"/>
      <c r="DT111" s="976"/>
      <c r="DU111" s="976"/>
      <c r="DV111" s="977" t="s">
        <v>445</v>
      </c>
      <c r="DW111" s="977"/>
      <c r="DX111" s="977"/>
      <c r="DY111" s="977"/>
      <c r="DZ111" s="978"/>
    </row>
    <row r="112" spans="1:131" s="247" customFormat="1" ht="26.25" customHeight="1" x14ac:dyDescent="0.15">
      <c r="A112" s="1008" t="s">
        <v>449</v>
      </c>
      <c r="B112" s="1009"/>
      <c r="C112" s="1006" t="s">
        <v>450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448</v>
      </c>
      <c r="AB112" s="1015"/>
      <c r="AC112" s="1015"/>
      <c r="AD112" s="1015"/>
      <c r="AE112" s="1016"/>
      <c r="AF112" s="1017" t="s">
        <v>442</v>
      </c>
      <c r="AG112" s="1015"/>
      <c r="AH112" s="1015"/>
      <c r="AI112" s="1015"/>
      <c r="AJ112" s="1016"/>
      <c r="AK112" s="1017" t="s">
        <v>443</v>
      </c>
      <c r="AL112" s="1015"/>
      <c r="AM112" s="1015"/>
      <c r="AN112" s="1015"/>
      <c r="AO112" s="1016"/>
      <c r="AP112" s="1018" t="s">
        <v>448</v>
      </c>
      <c r="AQ112" s="1019"/>
      <c r="AR112" s="1019"/>
      <c r="AS112" s="1019"/>
      <c r="AT112" s="1020"/>
      <c r="AU112" s="956"/>
      <c r="AV112" s="957"/>
      <c r="AW112" s="957"/>
      <c r="AX112" s="957"/>
      <c r="AY112" s="957"/>
      <c r="AZ112" s="1005" t="s">
        <v>451</v>
      </c>
      <c r="BA112" s="1006"/>
      <c r="BB112" s="1006"/>
      <c r="BC112" s="1006"/>
      <c r="BD112" s="1006"/>
      <c r="BE112" s="1006"/>
      <c r="BF112" s="1006"/>
      <c r="BG112" s="1006"/>
      <c r="BH112" s="1006"/>
      <c r="BI112" s="1006"/>
      <c r="BJ112" s="1006"/>
      <c r="BK112" s="1006"/>
      <c r="BL112" s="1006"/>
      <c r="BM112" s="1006"/>
      <c r="BN112" s="1006"/>
      <c r="BO112" s="1006"/>
      <c r="BP112" s="1007"/>
      <c r="BQ112" s="975">
        <v>12633461</v>
      </c>
      <c r="BR112" s="976"/>
      <c r="BS112" s="976"/>
      <c r="BT112" s="976"/>
      <c r="BU112" s="976"/>
      <c r="BV112" s="976">
        <v>12409788</v>
      </c>
      <c r="BW112" s="976"/>
      <c r="BX112" s="976"/>
      <c r="BY112" s="976"/>
      <c r="BZ112" s="976"/>
      <c r="CA112" s="976">
        <v>12495443</v>
      </c>
      <c r="CB112" s="976"/>
      <c r="CC112" s="976"/>
      <c r="CD112" s="976"/>
      <c r="CE112" s="976"/>
      <c r="CF112" s="970">
        <v>177.3</v>
      </c>
      <c r="CG112" s="971"/>
      <c r="CH112" s="971"/>
      <c r="CI112" s="971"/>
      <c r="CJ112" s="971"/>
      <c r="CK112" s="1001"/>
      <c r="CL112" s="1002"/>
      <c r="CM112" s="972" t="s">
        <v>452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448</v>
      </c>
      <c r="DH112" s="976"/>
      <c r="DI112" s="976"/>
      <c r="DJ112" s="976"/>
      <c r="DK112" s="976"/>
      <c r="DL112" s="976" t="s">
        <v>448</v>
      </c>
      <c r="DM112" s="976"/>
      <c r="DN112" s="976"/>
      <c r="DO112" s="976"/>
      <c r="DP112" s="976"/>
      <c r="DQ112" s="976" t="s">
        <v>443</v>
      </c>
      <c r="DR112" s="976"/>
      <c r="DS112" s="976"/>
      <c r="DT112" s="976"/>
      <c r="DU112" s="976"/>
      <c r="DV112" s="977" t="s">
        <v>448</v>
      </c>
      <c r="DW112" s="977"/>
      <c r="DX112" s="977"/>
      <c r="DY112" s="977"/>
      <c r="DZ112" s="978"/>
    </row>
    <row r="113" spans="1:130" s="247" customFormat="1" ht="26.25" customHeight="1" x14ac:dyDescent="0.15">
      <c r="A113" s="1010"/>
      <c r="B113" s="1011"/>
      <c r="C113" s="1006" t="s">
        <v>453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915240</v>
      </c>
      <c r="AB113" s="990"/>
      <c r="AC113" s="990"/>
      <c r="AD113" s="990"/>
      <c r="AE113" s="991"/>
      <c r="AF113" s="992">
        <v>930060</v>
      </c>
      <c r="AG113" s="990"/>
      <c r="AH113" s="990"/>
      <c r="AI113" s="990"/>
      <c r="AJ113" s="991"/>
      <c r="AK113" s="992">
        <v>906164</v>
      </c>
      <c r="AL113" s="990"/>
      <c r="AM113" s="990"/>
      <c r="AN113" s="990"/>
      <c r="AO113" s="991"/>
      <c r="AP113" s="993">
        <v>12.9</v>
      </c>
      <c r="AQ113" s="994"/>
      <c r="AR113" s="994"/>
      <c r="AS113" s="994"/>
      <c r="AT113" s="995"/>
      <c r="AU113" s="956"/>
      <c r="AV113" s="957"/>
      <c r="AW113" s="957"/>
      <c r="AX113" s="957"/>
      <c r="AY113" s="957"/>
      <c r="AZ113" s="1005" t="s">
        <v>454</v>
      </c>
      <c r="BA113" s="1006"/>
      <c r="BB113" s="1006"/>
      <c r="BC113" s="1006"/>
      <c r="BD113" s="1006"/>
      <c r="BE113" s="1006"/>
      <c r="BF113" s="1006"/>
      <c r="BG113" s="1006"/>
      <c r="BH113" s="1006"/>
      <c r="BI113" s="1006"/>
      <c r="BJ113" s="1006"/>
      <c r="BK113" s="1006"/>
      <c r="BL113" s="1006"/>
      <c r="BM113" s="1006"/>
      <c r="BN113" s="1006"/>
      <c r="BO113" s="1006"/>
      <c r="BP113" s="1007"/>
      <c r="BQ113" s="975">
        <v>670867</v>
      </c>
      <c r="BR113" s="976"/>
      <c r="BS113" s="976"/>
      <c r="BT113" s="976"/>
      <c r="BU113" s="976"/>
      <c r="BV113" s="976">
        <v>710174</v>
      </c>
      <c r="BW113" s="976"/>
      <c r="BX113" s="976"/>
      <c r="BY113" s="976"/>
      <c r="BZ113" s="976"/>
      <c r="CA113" s="976">
        <v>648382</v>
      </c>
      <c r="CB113" s="976"/>
      <c r="CC113" s="976"/>
      <c r="CD113" s="976"/>
      <c r="CE113" s="976"/>
      <c r="CF113" s="970">
        <v>9.1999999999999993</v>
      </c>
      <c r="CG113" s="971"/>
      <c r="CH113" s="971"/>
      <c r="CI113" s="971"/>
      <c r="CJ113" s="971"/>
      <c r="CK113" s="1001"/>
      <c r="CL113" s="1002"/>
      <c r="CM113" s="972" t="s">
        <v>455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442</v>
      </c>
      <c r="DH113" s="1015"/>
      <c r="DI113" s="1015"/>
      <c r="DJ113" s="1015"/>
      <c r="DK113" s="1016"/>
      <c r="DL113" s="1017" t="s">
        <v>448</v>
      </c>
      <c r="DM113" s="1015"/>
      <c r="DN113" s="1015"/>
      <c r="DO113" s="1015"/>
      <c r="DP113" s="1016"/>
      <c r="DQ113" s="1017" t="s">
        <v>448</v>
      </c>
      <c r="DR113" s="1015"/>
      <c r="DS113" s="1015"/>
      <c r="DT113" s="1015"/>
      <c r="DU113" s="1016"/>
      <c r="DV113" s="1018" t="s">
        <v>443</v>
      </c>
      <c r="DW113" s="1019"/>
      <c r="DX113" s="1019"/>
      <c r="DY113" s="1019"/>
      <c r="DZ113" s="1020"/>
    </row>
    <row r="114" spans="1:130" s="247" customFormat="1" ht="26.25" customHeight="1" x14ac:dyDescent="0.15">
      <c r="A114" s="1010"/>
      <c r="B114" s="1011"/>
      <c r="C114" s="1006" t="s">
        <v>456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91577</v>
      </c>
      <c r="AB114" s="1015"/>
      <c r="AC114" s="1015"/>
      <c r="AD114" s="1015"/>
      <c r="AE114" s="1016"/>
      <c r="AF114" s="1017">
        <v>99203</v>
      </c>
      <c r="AG114" s="1015"/>
      <c r="AH114" s="1015"/>
      <c r="AI114" s="1015"/>
      <c r="AJ114" s="1016"/>
      <c r="AK114" s="1017">
        <v>110129</v>
      </c>
      <c r="AL114" s="1015"/>
      <c r="AM114" s="1015"/>
      <c r="AN114" s="1015"/>
      <c r="AO114" s="1016"/>
      <c r="AP114" s="1018">
        <v>1.6</v>
      </c>
      <c r="AQ114" s="1019"/>
      <c r="AR114" s="1019"/>
      <c r="AS114" s="1019"/>
      <c r="AT114" s="1020"/>
      <c r="AU114" s="956"/>
      <c r="AV114" s="957"/>
      <c r="AW114" s="957"/>
      <c r="AX114" s="957"/>
      <c r="AY114" s="957"/>
      <c r="AZ114" s="1005" t="s">
        <v>457</v>
      </c>
      <c r="BA114" s="1006"/>
      <c r="BB114" s="1006"/>
      <c r="BC114" s="1006"/>
      <c r="BD114" s="1006"/>
      <c r="BE114" s="1006"/>
      <c r="BF114" s="1006"/>
      <c r="BG114" s="1006"/>
      <c r="BH114" s="1006"/>
      <c r="BI114" s="1006"/>
      <c r="BJ114" s="1006"/>
      <c r="BK114" s="1006"/>
      <c r="BL114" s="1006"/>
      <c r="BM114" s="1006"/>
      <c r="BN114" s="1006"/>
      <c r="BO114" s="1006"/>
      <c r="BP114" s="1007"/>
      <c r="BQ114" s="975">
        <v>2120665</v>
      </c>
      <c r="BR114" s="976"/>
      <c r="BS114" s="976"/>
      <c r="BT114" s="976"/>
      <c r="BU114" s="976"/>
      <c r="BV114" s="976">
        <v>1824586</v>
      </c>
      <c r="BW114" s="976"/>
      <c r="BX114" s="976"/>
      <c r="BY114" s="976"/>
      <c r="BZ114" s="976"/>
      <c r="CA114" s="976">
        <v>1737281</v>
      </c>
      <c r="CB114" s="976"/>
      <c r="CC114" s="976"/>
      <c r="CD114" s="976"/>
      <c r="CE114" s="976"/>
      <c r="CF114" s="970">
        <v>24.6</v>
      </c>
      <c r="CG114" s="971"/>
      <c r="CH114" s="971"/>
      <c r="CI114" s="971"/>
      <c r="CJ114" s="971"/>
      <c r="CK114" s="1001"/>
      <c r="CL114" s="1002"/>
      <c r="CM114" s="972" t="s">
        <v>458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448</v>
      </c>
      <c r="DH114" s="1015"/>
      <c r="DI114" s="1015"/>
      <c r="DJ114" s="1015"/>
      <c r="DK114" s="1016"/>
      <c r="DL114" s="1017" t="s">
        <v>442</v>
      </c>
      <c r="DM114" s="1015"/>
      <c r="DN114" s="1015"/>
      <c r="DO114" s="1015"/>
      <c r="DP114" s="1016"/>
      <c r="DQ114" s="1017" t="s">
        <v>442</v>
      </c>
      <c r="DR114" s="1015"/>
      <c r="DS114" s="1015"/>
      <c r="DT114" s="1015"/>
      <c r="DU114" s="1016"/>
      <c r="DV114" s="1018" t="s">
        <v>445</v>
      </c>
      <c r="DW114" s="1019"/>
      <c r="DX114" s="1019"/>
      <c r="DY114" s="1019"/>
      <c r="DZ114" s="1020"/>
    </row>
    <row r="115" spans="1:130" s="247" customFormat="1" ht="26.25" customHeight="1" x14ac:dyDescent="0.15">
      <c r="A115" s="1010"/>
      <c r="B115" s="1011"/>
      <c r="C115" s="1006" t="s">
        <v>459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103374</v>
      </c>
      <c r="AB115" s="990"/>
      <c r="AC115" s="990"/>
      <c r="AD115" s="990"/>
      <c r="AE115" s="991"/>
      <c r="AF115" s="992">
        <v>103348</v>
      </c>
      <c r="AG115" s="990"/>
      <c r="AH115" s="990"/>
      <c r="AI115" s="990"/>
      <c r="AJ115" s="991"/>
      <c r="AK115" s="992">
        <v>100429</v>
      </c>
      <c r="AL115" s="990"/>
      <c r="AM115" s="990"/>
      <c r="AN115" s="990"/>
      <c r="AO115" s="991"/>
      <c r="AP115" s="993">
        <v>1.4</v>
      </c>
      <c r="AQ115" s="994"/>
      <c r="AR115" s="994"/>
      <c r="AS115" s="994"/>
      <c r="AT115" s="995"/>
      <c r="AU115" s="956"/>
      <c r="AV115" s="957"/>
      <c r="AW115" s="957"/>
      <c r="AX115" s="957"/>
      <c r="AY115" s="957"/>
      <c r="AZ115" s="1005" t="s">
        <v>460</v>
      </c>
      <c r="BA115" s="1006"/>
      <c r="BB115" s="1006"/>
      <c r="BC115" s="1006"/>
      <c r="BD115" s="1006"/>
      <c r="BE115" s="1006"/>
      <c r="BF115" s="1006"/>
      <c r="BG115" s="1006"/>
      <c r="BH115" s="1006"/>
      <c r="BI115" s="1006"/>
      <c r="BJ115" s="1006"/>
      <c r="BK115" s="1006"/>
      <c r="BL115" s="1006"/>
      <c r="BM115" s="1006"/>
      <c r="BN115" s="1006"/>
      <c r="BO115" s="1006"/>
      <c r="BP115" s="1007"/>
      <c r="BQ115" s="975" t="s">
        <v>445</v>
      </c>
      <c r="BR115" s="976"/>
      <c r="BS115" s="976"/>
      <c r="BT115" s="976"/>
      <c r="BU115" s="976"/>
      <c r="BV115" s="976">
        <v>85823</v>
      </c>
      <c r="BW115" s="976"/>
      <c r="BX115" s="976"/>
      <c r="BY115" s="976"/>
      <c r="BZ115" s="976"/>
      <c r="CA115" s="976" t="s">
        <v>448</v>
      </c>
      <c r="CB115" s="976"/>
      <c r="CC115" s="976"/>
      <c r="CD115" s="976"/>
      <c r="CE115" s="976"/>
      <c r="CF115" s="970" t="s">
        <v>445</v>
      </c>
      <c r="CG115" s="971"/>
      <c r="CH115" s="971"/>
      <c r="CI115" s="971"/>
      <c r="CJ115" s="971"/>
      <c r="CK115" s="1001"/>
      <c r="CL115" s="1002"/>
      <c r="CM115" s="1005" t="s">
        <v>461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2756040</v>
      </c>
      <c r="DH115" s="1015"/>
      <c r="DI115" s="1015"/>
      <c r="DJ115" s="1015"/>
      <c r="DK115" s="1016"/>
      <c r="DL115" s="1017">
        <v>2558154</v>
      </c>
      <c r="DM115" s="1015"/>
      <c r="DN115" s="1015"/>
      <c r="DO115" s="1015"/>
      <c r="DP115" s="1016"/>
      <c r="DQ115" s="1017">
        <v>2460067</v>
      </c>
      <c r="DR115" s="1015"/>
      <c r="DS115" s="1015"/>
      <c r="DT115" s="1015"/>
      <c r="DU115" s="1016"/>
      <c r="DV115" s="1018">
        <v>34.9</v>
      </c>
      <c r="DW115" s="1019"/>
      <c r="DX115" s="1019"/>
      <c r="DY115" s="1019"/>
      <c r="DZ115" s="1020"/>
    </row>
    <row r="116" spans="1:130" s="247" customFormat="1" ht="26.25" customHeight="1" x14ac:dyDescent="0.15">
      <c r="A116" s="1012"/>
      <c r="B116" s="1013"/>
      <c r="C116" s="1021" t="s">
        <v>462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216</v>
      </c>
      <c r="AB116" s="1015"/>
      <c r="AC116" s="1015"/>
      <c r="AD116" s="1015"/>
      <c r="AE116" s="1016"/>
      <c r="AF116" s="1017">
        <v>800</v>
      </c>
      <c r="AG116" s="1015"/>
      <c r="AH116" s="1015"/>
      <c r="AI116" s="1015"/>
      <c r="AJ116" s="1016"/>
      <c r="AK116" s="1017">
        <v>780</v>
      </c>
      <c r="AL116" s="1015"/>
      <c r="AM116" s="1015"/>
      <c r="AN116" s="1015"/>
      <c r="AO116" s="1016"/>
      <c r="AP116" s="1018">
        <v>0</v>
      </c>
      <c r="AQ116" s="1019"/>
      <c r="AR116" s="1019"/>
      <c r="AS116" s="1019"/>
      <c r="AT116" s="1020"/>
      <c r="AU116" s="956"/>
      <c r="AV116" s="957"/>
      <c r="AW116" s="957"/>
      <c r="AX116" s="957"/>
      <c r="AY116" s="957"/>
      <c r="AZ116" s="1023" t="s">
        <v>463</v>
      </c>
      <c r="BA116" s="1024"/>
      <c r="BB116" s="1024"/>
      <c r="BC116" s="1024"/>
      <c r="BD116" s="1024"/>
      <c r="BE116" s="1024"/>
      <c r="BF116" s="1024"/>
      <c r="BG116" s="1024"/>
      <c r="BH116" s="1024"/>
      <c r="BI116" s="1024"/>
      <c r="BJ116" s="1024"/>
      <c r="BK116" s="1024"/>
      <c r="BL116" s="1024"/>
      <c r="BM116" s="1024"/>
      <c r="BN116" s="1024"/>
      <c r="BO116" s="1024"/>
      <c r="BP116" s="1025"/>
      <c r="BQ116" s="975" t="s">
        <v>448</v>
      </c>
      <c r="BR116" s="976"/>
      <c r="BS116" s="976"/>
      <c r="BT116" s="976"/>
      <c r="BU116" s="976"/>
      <c r="BV116" s="976" t="s">
        <v>448</v>
      </c>
      <c r="BW116" s="976"/>
      <c r="BX116" s="976"/>
      <c r="BY116" s="976"/>
      <c r="BZ116" s="976"/>
      <c r="CA116" s="976" t="s">
        <v>442</v>
      </c>
      <c r="CB116" s="976"/>
      <c r="CC116" s="976"/>
      <c r="CD116" s="976"/>
      <c r="CE116" s="976"/>
      <c r="CF116" s="970" t="s">
        <v>443</v>
      </c>
      <c r="CG116" s="971"/>
      <c r="CH116" s="971"/>
      <c r="CI116" s="971"/>
      <c r="CJ116" s="971"/>
      <c r="CK116" s="1001"/>
      <c r="CL116" s="1002"/>
      <c r="CM116" s="972" t="s">
        <v>464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226451</v>
      </c>
      <c r="DH116" s="1015"/>
      <c r="DI116" s="1015"/>
      <c r="DJ116" s="1015"/>
      <c r="DK116" s="1016"/>
      <c r="DL116" s="1017">
        <v>242706</v>
      </c>
      <c r="DM116" s="1015"/>
      <c r="DN116" s="1015"/>
      <c r="DO116" s="1015"/>
      <c r="DP116" s="1016"/>
      <c r="DQ116" s="1017">
        <v>189046</v>
      </c>
      <c r="DR116" s="1015"/>
      <c r="DS116" s="1015"/>
      <c r="DT116" s="1015"/>
      <c r="DU116" s="1016"/>
      <c r="DV116" s="1018">
        <v>2.7</v>
      </c>
      <c r="DW116" s="1019"/>
      <c r="DX116" s="1019"/>
      <c r="DY116" s="1019"/>
      <c r="DZ116" s="1020"/>
    </row>
    <row r="117" spans="1:130" s="247" customFormat="1" ht="26.25" customHeight="1" x14ac:dyDescent="0.15">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465</v>
      </c>
      <c r="Z117" s="942"/>
      <c r="AA117" s="1032">
        <v>2426137</v>
      </c>
      <c r="AB117" s="1033"/>
      <c r="AC117" s="1033"/>
      <c r="AD117" s="1033"/>
      <c r="AE117" s="1034"/>
      <c r="AF117" s="1035">
        <v>2471321</v>
      </c>
      <c r="AG117" s="1033"/>
      <c r="AH117" s="1033"/>
      <c r="AI117" s="1033"/>
      <c r="AJ117" s="1034"/>
      <c r="AK117" s="1035">
        <v>2491731</v>
      </c>
      <c r="AL117" s="1033"/>
      <c r="AM117" s="1033"/>
      <c r="AN117" s="1033"/>
      <c r="AO117" s="1034"/>
      <c r="AP117" s="1036"/>
      <c r="AQ117" s="1037"/>
      <c r="AR117" s="1037"/>
      <c r="AS117" s="1037"/>
      <c r="AT117" s="1038"/>
      <c r="AU117" s="956"/>
      <c r="AV117" s="957"/>
      <c r="AW117" s="957"/>
      <c r="AX117" s="957"/>
      <c r="AY117" s="957"/>
      <c r="AZ117" s="1023" t="s">
        <v>466</v>
      </c>
      <c r="BA117" s="1024"/>
      <c r="BB117" s="1024"/>
      <c r="BC117" s="1024"/>
      <c r="BD117" s="1024"/>
      <c r="BE117" s="1024"/>
      <c r="BF117" s="1024"/>
      <c r="BG117" s="1024"/>
      <c r="BH117" s="1024"/>
      <c r="BI117" s="1024"/>
      <c r="BJ117" s="1024"/>
      <c r="BK117" s="1024"/>
      <c r="BL117" s="1024"/>
      <c r="BM117" s="1024"/>
      <c r="BN117" s="1024"/>
      <c r="BO117" s="1024"/>
      <c r="BP117" s="1025"/>
      <c r="BQ117" s="975" t="s">
        <v>467</v>
      </c>
      <c r="BR117" s="976"/>
      <c r="BS117" s="976"/>
      <c r="BT117" s="976"/>
      <c r="BU117" s="976"/>
      <c r="BV117" s="976" t="s">
        <v>468</v>
      </c>
      <c r="BW117" s="976"/>
      <c r="BX117" s="976"/>
      <c r="BY117" s="976"/>
      <c r="BZ117" s="976"/>
      <c r="CA117" s="976" t="s">
        <v>417</v>
      </c>
      <c r="CB117" s="976"/>
      <c r="CC117" s="976"/>
      <c r="CD117" s="976"/>
      <c r="CE117" s="976"/>
      <c r="CF117" s="970" t="s">
        <v>417</v>
      </c>
      <c r="CG117" s="971"/>
      <c r="CH117" s="971"/>
      <c r="CI117" s="971"/>
      <c r="CJ117" s="971"/>
      <c r="CK117" s="1001"/>
      <c r="CL117" s="1002"/>
      <c r="CM117" s="972" t="s">
        <v>469</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445</v>
      </c>
      <c r="DH117" s="1015"/>
      <c r="DI117" s="1015"/>
      <c r="DJ117" s="1015"/>
      <c r="DK117" s="1016"/>
      <c r="DL117" s="1017" t="s">
        <v>467</v>
      </c>
      <c r="DM117" s="1015"/>
      <c r="DN117" s="1015"/>
      <c r="DO117" s="1015"/>
      <c r="DP117" s="1016"/>
      <c r="DQ117" s="1017" t="s">
        <v>445</v>
      </c>
      <c r="DR117" s="1015"/>
      <c r="DS117" s="1015"/>
      <c r="DT117" s="1015"/>
      <c r="DU117" s="1016"/>
      <c r="DV117" s="1018" t="s">
        <v>470</v>
      </c>
      <c r="DW117" s="1019"/>
      <c r="DX117" s="1019"/>
      <c r="DY117" s="1019"/>
      <c r="DZ117" s="1020"/>
    </row>
    <row r="118" spans="1:130" s="247" customFormat="1" ht="26.25" customHeight="1" x14ac:dyDescent="0.15">
      <c r="A118" s="960" t="s">
        <v>437</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435</v>
      </c>
      <c r="AB118" s="941"/>
      <c r="AC118" s="941"/>
      <c r="AD118" s="941"/>
      <c r="AE118" s="942"/>
      <c r="AF118" s="940" t="s">
        <v>309</v>
      </c>
      <c r="AG118" s="941"/>
      <c r="AH118" s="941"/>
      <c r="AI118" s="941"/>
      <c r="AJ118" s="942"/>
      <c r="AK118" s="940" t="s">
        <v>308</v>
      </c>
      <c r="AL118" s="941"/>
      <c r="AM118" s="941"/>
      <c r="AN118" s="941"/>
      <c r="AO118" s="942"/>
      <c r="AP118" s="1027" t="s">
        <v>436</v>
      </c>
      <c r="AQ118" s="1028"/>
      <c r="AR118" s="1028"/>
      <c r="AS118" s="1028"/>
      <c r="AT118" s="1029"/>
      <c r="AU118" s="956"/>
      <c r="AV118" s="957"/>
      <c r="AW118" s="957"/>
      <c r="AX118" s="957"/>
      <c r="AY118" s="957"/>
      <c r="AZ118" s="1030" t="s">
        <v>471</v>
      </c>
      <c r="BA118" s="1021"/>
      <c r="BB118" s="1021"/>
      <c r="BC118" s="1021"/>
      <c r="BD118" s="1021"/>
      <c r="BE118" s="1021"/>
      <c r="BF118" s="1021"/>
      <c r="BG118" s="1021"/>
      <c r="BH118" s="1021"/>
      <c r="BI118" s="1021"/>
      <c r="BJ118" s="1021"/>
      <c r="BK118" s="1021"/>
      <c r="BL118" s="1021"/>
      <c r="BM118" s="1021"/>
      <c r="BN118" s="1021"/>
      <c r="BO118" s="1021"/>
      <c r="BP118" s="1022"/>
      <c r="BQ118" s="1053" t="s">
        <v>467</v>
      </c>
      <c r="BR118" s="1054"/>
      <c r="BS118" s="1054"/>
      <c r="BT118" s="1054"/>
      <c r="BU118" s="1054"/>
      <c r="BV118" s="1054" t="s">
        <v>467</v>
      </c>
      <c r="BW118" s="1054"/>
      <c r="BX118" s="1054"/>
      <c r="BY118" s="1054"/>
      <c r="BZ118" s="1054"/>
      <c r="CA118" s="1054" t="s">
        <v>472</v>
      </c>
      <c r="CB118" s="1054"/>
      <c r="CC118" s="1054"/>
      <c r="CD118" s="1054"/>
      <c r="CE118" s="1054"/>
      <c r="CF118" s="970" t="s">
        <v>445</v>
      </c>
      <c r="CG118" s="971"/>
      <c r="CH118" s="971"/>
      <c r="CI118" s="971"/>
      <c r="CJ118" s="971"/>
      <c r="CK118" s="1001"/>
      <c r="CL118" s="1002"/>
      <c r="CM118" s="972" t="s">
        <v>473</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130</v>
      </c>
      <c r="DH118" s="1015"/>
      <c r="DI118" s="1015"/>
      <c r="DJ118" s="1015"/>
      <c r="DK118" s="1016"/>
      <c r="DL118" s="1017" t="s">
        <v>474</v>
      </c>
      <c r="DM118" s="1015"/>
      <c r="DN118" s="1015"/>
      <c r="DO118" s="1015"/>
      <c r="DP118" s="1016"/>
      <c r="DQ118" s="1017" t="s">
        <v>468</v>
      </c>
      <c r="DR118" s="1015"/>
      <c r="DS118" s="1015"/>
      <c r="DT118" s="1015"/>
      <c r="DU118" s="1016"/>
      <c r="DV118" s="1018" t="s">
        <v>467</v>
      </c>
      <c r="DW118" s="1019"/>
      <c r="DX118" s="1019"/>
      <c r="DY118" s="1019"/>
      <c r="DZ118" s="1020"/>
    </row>
    <row r="119" spans="1:130" s="247" customFormat="1" ht="26.25" customHeight="1" x14ac:dyDescent="0.15">
      <c r="A119" s="1114" t="s">
        <v>440</v>
      </c>
      <c r="B119" s="1000"/>
      <c r="C119" s="979" t="s">
        <v>441</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474</v>
      </c>
      <c r="AB119" s="948"/>
      <c r="AC119" s="948"/>
      <c r="AD119" s="948"/>
      <c r="AE119" s="949"/>
      <c r="AF119" s="950" t="s">
        <v>467</v>
      </c>
      <c r="AG119" s="948"/>
      <c r="AH119" s="948"/>
      <c r="AI119" s="948"/>
      <c r="AJ119" s="949"/>
      <c r="AK119" s="950" t="s">
        <v>474</v>
      </c>
      <c r="AL119" s="948"/>
      <c r="AM119" s="948"/>
      <c r="AN119" s="948"/>
      <c r="AO119" s="949"/>
      <c r="AP119" s="951" t="s">
        <v>445</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475</v>
      </c>
      <c r="BP119" s="1062"/>
      <c r="BQ119" s="1053">
        <v>32720929</v>
      </c>
      <c r="BR119" s="1054"/>
      <c r="BS119" s="1054"/>
      <c r="BT119" s="1054"/>
      <c r="BU119" s="1054"/>
      <c r="BV119" s="1054">
        <v>33932442</v>
      </c>
      <c r="BW119" s="1054"/>
      <c r="BX119" s="1054"/>
      <c r="BY119" s="1054"/>
      <c r="BZ119" s="1054"/>
      <c r="CA119" s="1054">
        <v>35530673</v>
      </c>
      <c r="CB119" s="1054"/>
      <c r="CC119" s="1054"/>
      <c r="CD119" s="1054"/>
      <c r="CE119" s="1054"/>
      <c r="CF119" s="1055"/>
      <c r="CG119" s="1056"/>
      <c r="CH119" s="1056"/>
      <c r="CI119" s="1056"/>
      <c r="CJ119" s="1057"/>
      <c r="CK119" s="1003"/>
      <c r="CL119" s="1004"/>
      <c r="CM119" s="1058" t="s">
        <v>476</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467</v>
      </c>
      <c r="DH119" s="1040"/>
      <c r="DI119" s="1040"/>
      <c r="DJ119" s="1040"/>
      <c r="DK119" s="1041"/>
      <c r="DL119" s="1039" t="s">
        <v>413</v>
      </c>
      <c r="DM119" s="1040"/>
      <c r="DN119" s="1040"/>
      <c r="DO119" s="1040"/>
      <c r="DP119" s="1041"/>
      <c r="DQ119" s="1039" t="s">
        <v>445</v>
      </c>
      <c r="DR119" s="1040"/>
      <c r="DS119" s="1040"/>
      <c r="DT119" s="1040"/>
      <c r="DU119" s="1041"/>
      <c r="DV119" s="1042" t="s">
        <v>467</v>
      </c>
      <c r="DW119" s="1043"/>
      <c r="DX119" s="1043"/>
      <c r="DY119" s="1043"/>
      <c r="DZ119" s="1044"/>
    </row>
    <row r="120" spans="1:130" s="247" customFormat="1" ht="26.25" customHeight="1" x14ac:dyDescent="0.15">
      <c r="A120" s="1115"/>
      <c r="B120" s="1002"/>
      <c r="C120" s="972" t="s">
        <v>447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417</v>
      </c>
      <c r="AB120" s="1015"/>
      <c r="AC120" s="1015"/>
      <c r="AD120" s="1015"/>
      <c r="AE120" s="1016"/>
      <c r="AF120" s="1017" t="s">
        <v>445</v>
      </c>
      <c r="AG120" s="1015"/>
      <c r="AH120" s="1015"/>
      <c r="AI120" s="1015"/>
      <c r="AJ120" s="1016"/>
      <c r="AK120" s="1017" t="s">
        <v>467</v>
      </c>
      <c r="AL120" s="1015"/>
      <c r="AM120" s="1015"/>
      <c r="AN120" s="1015"/>
      <c r="AO120" s="1016"/>
      <c r="AP120" s="1018" t="s">
        <v>445</v>
      </c>
      <c r="AQ120" s="1019"/>
      <c r="AR120" s="1019"/>
      <c r="AS120" s="1019"/>
      <c r="AT120" s="1020"/>
      <c r="AU120" s="1045" t="s">
        <v>477</v>
      </c>
      <c r="AV120" s="1046"/>
      <c r="AW120" s="1046"/>
      <c r="AX120" s="1046"/>
      <c r="AY120" s="1047"/>
      <c r="AZ120" s="996" t="s">
        <v>478</v>
      </c>
      <c r="BA120" s="945"/>
      <c r="BB120" s="945"/>
      <c r="BC120" s="945"/>
      <c r="BD120" s="945"/>
      <c r="BE120" s="945"/>
      <c r="BF120" s="945"/>
      <c r="BG120" s="945"/>
      <c r="BH120" s="945"/>
      <c r="BI120" s="945"/>
      <c r="BJ120" s="945"/>
      <c r="BK120" s="945"/>
      <c r="BL120" s="945"/>
      <c r="BM120" s="945"/>
      <c r="BN120" s="945"/>
      <c r="BO120" s="945"/>
      <c r="BP120" s="946"/>
      <c r="BQ120" s="982">
        <v>1580632</v>
      </c>
      <c r="BR120" s="983"/>
      <c r="BS120" s="983"/>
      <c r="BT120" s="983"/>
      <c r="BU120" s="983"/>
      <c r="BV120" s="983">
        <v>1410526</v>
      </c>
      <c r="BW120" s="983"/>
      <c r="BX120" s="983"/>
      <c r="BY120" s="983"/>
      <c r="BZ120" s="983"/>
      <c r="CA120" s="983">
        <v>1053895</v>
      </c>
      <c r="CB120" s="983"/>
      <c r="CC120" s="983"/>
      <c r="CD120" s="983"/>
      <c r="CE120" s="983"/>
      <c r="CF120" s="997">
        <v>15</v>
      </c>
      <c r="CG120" s="998"/>
      <c r="CH120" s="998"/>
      <c r="CI120" s="998"/>
      <c r="CJ120" s="998"/>
      <c r="CK120" s="1063" t="s">
        <v>479</v>
      </c>
      <c r="CL120" s="1064"/>
      <c r="CM120" s="1064"/>
      <c r="CN120" s="1064"/>
      <c r="CO120" s="1065"/>
      <c r="CP120" s="1071" t="s">
        <v>408</v>
      </c>
      <c r="CQ120" s="1072"/>
      <c r="CR120" s="1072"/>
      <c r="CS120" s="1072"/>
      <c r="CT120" s="1072"/>
      <c r="CU120" s="1072"/>
      <c r="CV120" s="1072"/>
      <c r="CW120" s="1072"/>
      <c r="CX120" s="1072"/>
      <c r="CY120" s="1072"/>
      <c r="CZ120" s="1072"/>
      <c r="DA120" s="1072"/>
      <c r="DB120" s="1072"/>
      <c r="DC120" s="1072"/>
      <c r="DD120" s="1072"/>
      <c r="DE120" s="1072"/>
      <c r="DF120" s="1073"/>
      <c r="DG120" s="982">
        <v>10995554</v>
      </c>
      <c r="DH120" s="983"/>
      <c r="DI120" s="983"/>
      <c r="DJ120" s="983"/>
      <c r="DK120" s="983"/>
      <c r="DL120" s="983">
        <v>10904472</v>
      </c>
      <c r="DM120" s="983"/>
      <c r="DN120" s="983"/>
      <c r="DO120" s="983"/>
      <c r="DP120" s="983"/>
      <c r="DQ120" s="983">
        <v>11009367</v>
      </c>
      <c r="DR120" s="983"/>
      <c r="DS120" s="983"/>
      <c r="DT120" s="983"/>
      <c r="DU120" s="983"/>
      <c r="DV120" s="984">
        <v>156.19999999999999</v>
      </c>
      <c r="DW120" s="984"/>
      <c r="DX120" s="984"/>
      <c r="DY120" s="984"/>
      <c r="DZ120" s="985"/>
    </row>
    <row r="121" spans="1:130" s="247" customFormat="1" ht="26.25" customHeight="1" x14ac:dyDescent="0.15">
      <c r="A121" s="1115"/>
      <c r="B121" s="1002"/>
      <c r="C121" s="1023" t="s">
        <v>480</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130</v>
      </c>
      <c r="AB121" s="1015"/>
      <c r="AC121" s="1015"/>
      <c r="AD121" s="1015"/>
      <c r="AE121" s="1016"/>
      <c r="AF121" s="1017" t="s">
        <v>467</v>
      </c>
      <c r="AG121" s="1015"/>
      <c r="AH121" s="1015"/>
      <c r="AI121" s="1015"/>
      <c r="AJ121" s="1016"/>
      <c r="AK121" s="1017" t="s">
        <v>417</v>
      </c>
      <c r="AL121" s="1015"/>
      <c r="AM121" s="1015"/>
      <c r="AN121" s="1015"/>
      <c r="AO121" s="1016"/>
      <c r="AP121" s="1018" t="s">
        <v>417</v>
      </c>
      <c r="AQ121" s="1019"/>
      <c r="AR121" s="1019"/>
      <c r="AS121" s="1019"/>
      <c r="AT121" s="1020"/>
      <c r="AU121" s="1048"/>
      <c r="AV121" s="1049"/>
      <c r="AW121" s="1049"/>
      <c r="AX121" s="1049"/>
      <c r="AY121" s="1050"/>
      <c r="AZ121" s="1005" t="s">
        <v>481</v>
      </c>
      <c r="BA121" s="1006"/>
      <c r="BB121" s="1006"/>
      <c r="BC121" s="1006"/>
      <c r="BD121" s="1006"/>
      <c r="BE121" s="1006"/>
      <c r="BF121" s="1006"/>
      <c r="BG121" s="1006"/>
      <c r="BH121" s="1006"/>
      <c r="BI121" s="1006"/>
      <c r="BJ121" s="1006"/>
      <c r="BK121" s="1006"/>
      <c r="BL121" s="1006"/>
      <c r="BM121" s="1006"/>
      <c r="BN121" s="1006"/>
      <c r="BO121" s="1006"/>
      <c r="BP121" s="1007"/>
      <c r="BQ121" s="975">
        <v>2231833</v>
      </c>
      <c r="BR121" s="976"/>
      <c r="BS121" s="976"/>
      <c r="BT121" s="976"/>
      <c r="BU121" s="976"/>
      <c r="BV121" s="976">
        <v>2290296</v>
      </c>
      <c r="BW121" s="976"/>
      <c r="BX121" s="976"/>
      <c r="BY121" s="976"/>
      <c r="BZ121" s="976"/>
      <c r="CA121" s="976">
        <v>2193623</v>
      </c>
      <c r="CB121" s="976"/>
      <c r="CC121" s="976"/>
      <c r="CD121" s="976"/>
      <c r="CE121" s="976"/>
      <c r="CF121" s="970">
        <v>31.1</v>
      </c>
      <c r="CG121" s="971"/>
      <c r="CH121" s="971"/>
      <c r="CI121" s="971"/>
      <c r="CJ121" s="971"/>
      <c r="CK121" s="1066"/>
      <c r="CL121" s="1067"/>
      <c r="CM121" s="1067"/>
      <c r="CN121" s="1067"/>
      <c r="CO121" s="1068"/>
      <c r="CP121" s="1076" t="s">
        <v>482</v>
      </c>
      <c r="CQ121" s="1077"/>
      <c r="CR121" s="1077"/>
      <c r="CS121" s="1077"/>
      <c r="CT121" s="1077"/>
      <c r="CU121" s="1077"/>
      <c r="CV121" s="1077"/>
      <c r="CW121" s="1077"/>
      <c r="CX121" s="1077"/>
      <c r="CY121" s="1077"/>
      <c r="CZ121" s="1077"/>
      <c r="DA121" s="1077"/>
      <c r="DB121" s="1077"/>
      <c r="DC121" s="1077"/>
      <c r="DD121" s="1077"/>
      <c r="DE121" s="1077"/>
      <c r="DF121" s="1078"/>
      <c r="DG121" s="975">
        <v>1049738</v>
      </c>
      <c r="DH121" s="976"/>
      <c r="DI121" s="976"/>
      <c r="DJ121" s="976"/>
      <c r="DK121" s="976"/>
      <c r="DL121" s="976">
        <v>868139</v>
      </c>
      <c r="DM121" s="976"/>
      <c r="DN121" s="976"/>
      <c r="DO121" s="976"/>
      <c r="DP121" s="976"/>
      <c r="DQ121" s="976">
        <v>755470</v>
      </c>
      <c r="DR121" s="976"/>
      <c r="DS121" s="976"/>
      <c r="DT121" s="976"/>
      <c r="DU121" s="976"/>
      <c r="DV121" s="977">
        <v>10.7</v>
      </c>
      <c r="DW121" s="977"/>
      <c r="DX121" s="977"/>
      <c r="DY121" s="977"/>
      <c r="DZ121" s="978"/>
    </row>
    <row r="122" spans="1:130" s="247" customFormat="1" ht="26.25" customHeight="1" x14ac:dyDescent="0.15">
      <c r="A122" s="1115"/>
      <c r="B122" s="1002"/>
      <c r="C122" s="972" t="s">
        <v>458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417</v>
      </c>
      <c r="AB122" s="1015"/>
      <c r="AC122" s="1015"/>
      <c r="AD122" s="1015"/>
      <c r="AE122" s="1016"/>
      <c r="AF122" s="1017" t="s">
        <v>467</v>
      </c>
      <c r="AG122" s="1015"/>
      <c r="AH122" s="1015"/>
      <c r="AI122" s="1015"/>
      <c r="AJ122" s="1016"/>
      <c r="AK122" s="1017" t="s">
        <v>467</v>
      </c>
      <c r="AL122" s="1015"/>
      <c r="AM122" s="1015"/>
      <c r="AN122" s="1015"/>
      <c r="AO122" s="1016"/>
      <c r="AP122" s="1018" t="s">
        <v>474</v>
      </c>
      <c r="AQ122" s="1019"/>
      <c r="AR122" s="1019"/>
      <c r="AS122" s="1019"/>
      <c r="AT122" s="1020"/>
      <c r="AU122" s="1048"/>
      <c r="AV122" s="1049"/>
      <c r="AW122" s="1049"/>
      <c r="AX122" s="1049"/>
      <c r="AY122" s="1050"/>
      <c r="AZ122" s="1030" t="s">
        <v>483</v>
      </c>
      <c r="BA122" s="1021"/>
      <c r="BB122" s="1021"/>
      <c r="BC122" s="1021"/>
      <c r="BD122" s="1021"/>
      <c r="BE122" s="1021"/>
      <c r="BF122" s="1021"/>
      <c r="BG122" s="1021"/>
      <c r="BH122" s="1021"/>
      <c r="BI122" s="1021"/>
      <c r="BJ122" s="1021"/>
      <c r="BK122" s="1021"/>
      <c r="BL122" s="1021"/>
      <c r="BM122" s="1021"/>
      <c r="BN122" s="1021"/>
      <c r="BO122" s="1021"/>
      <c r="BP122" s="1022"/>
      <c r="BQ122" s="1053">
        <v>17365264</v>
      </c>
      <c r="BR122" s="1054"/>
      <c r="BS122" s="1054"/>
      <c r="BT122" s="1054"/>
      <c r="BU122" s="1054"/>
      <c r="BV122" s="1054">
        <v>17960124</v>
      </c>
      <c r="BW122" s="1054"/>
      <c r="BX122" s="1054"/>
      <c r="BY122" s="1054"/>
      <c r="BZ122" s="1054"/>
      <c r="CA122" s="1054">
        <v>18704320</v>
      </c>
      <c r="CB122" s="1054"/>
      <c r="CC122" s="1054"/>
      <c r="CD122" s="1054"/>
      <c r="CE122" s="1054"/>
      <c r="CF122" s="1074">
        <v>265.39999999999998</v>
      </c>
      <c r="CG122" s="1075"/>
      <c r="CH122" s="1075"/>
      <c r="CI122" s="1075"/>
      <c r="CJ122" s="1075"/>
      <c r="CK122" s="1066"/>
      <c r="CL122" s="1067"/>
      <c r="CM122" s="1067"/>
      <c r="CN122" s="1067"/>
      <c r="CO122" s="1068"/>
      <c r="CP122" s="1076" t="s">
        <v>484</v>
      </c>
      <c r="CQ122" s="1077"/>
      <c r="CR122" s="1077"/>
      <c r="CS122" s="1077"/>
      <c r="CT122" s="1077"/>
      <c r="CU122" s="1077"/>
      <c r="CV122" s="1077"/>
      <c r="CW122" s="1077"/>
      <c r="CX122" s="1077"/>
      <c r="CY122" s="1077"/>
      <c r="CZ122" s="1077"/>
      <c r="DA122" s="1077"/>
      <c r="DB122" s="1077"/>
      <c r="DC122" s="1077"/>
      <c r="DD122" s="1077"/>
      <c r="DE122" s="1077"/>
      <c r="DF122" s="1078"/>
      <c r="DG122" s="975">
        <v>588169</v>
      </c>
      <c r="DH122" s="976"/>
      <c r="DI122" s="976"/>
      <c r="DJ122" s="976"/>
      <c r="DK122" s="976"/>
      <c r="DL122" s="976">
        <v>637177</v>
      </c>
      <c r="DM122" s="976"/>
      <c r="DN122" s="976"/>
      <c r="DO122" s="976"/>
      <c r="DP122" s="976"/>
      <c r="DQ122" s="976">
        <v>730606</v>
      </c>
      <c r="DR122" s="976"/>
      <c r="DS122" s="976"/>
      <c r="DT122" s="976"/>
      <c r="DU122" s="976"/>
      <c r="DV122" s="977">
        <v>10.4</v>
      </c>
      <c r="DW122" s="977"/>
      <c r="DX122" s="977"/>
      <c r="DY122" s="977"/>
      <c r="DZ122" s="978"/>
    </row>
    <row r="123" spans="1:130" s="247" customFormat="1" ht="26.25" customHeight="1" x14ac:dyDescent="0.15">
      <c r="A123" s="1115"/>
      <c r="B123" s="1002"/>
      <c r="C123" s="972" t="s">
        <v>464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445</v>
      </c>
      <c r="AB123" s="1015"/>
      <c r="AC123" s="1015"/>
      <c r="AD123" s="1015"/>
      <c r="AE123" s="1016"/>
      <c r="AF123" s="1017" t="s">
        <v>467</v>
      </c>
      <c r="AG123" s="1015"/>
      <c r="AH123" s="1015"/>
      <c r="AI123" s="1015"/>
      <c r="AJ123" s="1016"/>
      <c r="AK123" s="1017" t="s">
        <v>413</v>
      </c>
      <c r="AL123" s="1015"/>
      <c r="AM123" s="1015"/>
      <c r="AN123" s="1015"/>
      <c r="AO123" s="1016"/>
      <c r="AP123" s="1018" t="s">
        <v>467</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485</v>
      </c>
      <c r="BP123" s="1062"/>
      <c r="BQ123" s="1121">
        <v>21177729</v>
      </c>
      <c r="BR123" s="1122"/>
      <c r="BS123" s="1122"/>
      <c r="BT123" s="1122"/>
      <c r="BU123" s="1122"/>
      <c r="BV123" s="1122">
        <v>21660946</v>
      </c>
      <c r="BW123" s="1122"/>
      <c r="BX123" s="1122"/>
      <c r="BY123" s="1122"/>
      <c r="BZ123" s="1122"/>
      <c r="CA123" s="1122">
        <v>21951838</v>
      </c>
      <c r="CB123" s="1122"/>
      <c r="CC123" s="1122"/>
      <c r="CD123" s="1122"/>
      <c r="CE123" s="1122"/>
      <c r="CF123" s="1055"/>
      <c r="CG123" s="1056"/>
      <c r="CH123" s="1056"/>
      <c r="CI123" s="1056"/>
      <c r="CJ123" s="1057"/>
      <c r="CK123" s="1066"/>
      <c r="CL123" s="1067"/>
      <c r="CM123" s="1067"/>
      <c r="CN123" s="1067"/>
      <c r="CO123" s="1068"/>
      <c r="CP123" s="1076" t="s">
        <v>486</v>
      </c>
      <c r="CQ123" s="1077"/>
      <c r="CR123" s="1077"/>
      <c r="CS123" s="1077"/>
      <c r="CT123" s="1077"/>
      <c r="CU123" s="1077"/>
      <c r="CV123" s="1077"/>
      <c r="CW123" s="1077"/>
      <c r="CX123" s="1077"/>
      <c r="CY123" s="1077"/>
      <c r="CZ123" s="1077"/>
      <c r="DA123" s="1077"/>
      <c r="DB123" s="1077"/>
      <c r="DC123" s="1077"/>
      <c r="DD123" s="1077"/>
      <c r="DE123" s="1077"/>
      <c r="DF123" s="1078"/>
      <c r="DG123" s="1014" t="s">
        <v>445</v>
      </c>
      <c r="DH123" s="1015"/>
      <c r="DI123" s="1015"/>
      <c r="DJ123" s="1015"/>
      <c r="DK123" s="1016"/>
      <c r="DL123" s="1017" t="s">
        <v>417</v>
      </c>
      <c r="DM123" s="1015"/>
      <c r="DN123" s="1015"/>
      <c r="DO123" s="1015"/>
      <c r="DP123" s="1016"/>
      <c r="DQ123" s="1017" t="s">
        <v>417</v>
      </c>
      <c r="DR123" s="1015"/>
      <c r="DS123" s="1015"/>
      <c r="DT123" s="1015"/>
      <c r="DU123" s="1016"/>
      <c r="DV123" s="1018" t="s">
        <v>474</v>
      </c>
      <c r="DW123" s="1019"/>
      <c r="DX123" s="1019"/>
      <c r="DY123" s="1019"/>
      <c r="DZ123" s="1020"/>
    </row>
    <row r="124" spans="1:130" s="247" customFormat="1" ht="26.25" customHeight="1" thickBot="1" x14ac:dyDescent="0.2">
      <c r="A124" s="1115"/>
      <c r="B124" s="1002"/>
      <c r="C124" s="972" t="s">
        <v>469</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474</v>
      </c>
      <c r="AB124" s="1015"/>
      <c r="AC124" s="1015"/>
      <c r="AD124" s="1015"/>
      <c r="AE124" s="1016"/>
      <c r="AF124" s="1017" t="s">
        <v>474</v>
      </c>
      <c r="AG124" s="1015"/>
      <c r="AH124" s="1015"/>
      <c r="AI124" s="1015"/>
      <c r="AJ124" s="1016"/>
      <c r="AK124" s="1017" t="s">
        <v>468</v>
      </c>
      <c r="AL124" s="1015"/>
      <c r="AM124" s="1015"/>
      <c r="AN124" s="1015"/>
      <c r="AO124" s="1016"/>
      <c r="AP124" s="1018" t="s">
        <v>467</v>
      </c>
      <c r="AQ124" s="1019"/>
      <c r="AR124" s="1019"/>
      <c r="AS124" s="1019"/>
      <c r="AT124" s="1020"/>
      <c r="AU124" s="1117" t="s">
        <v>487</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165.2</v>
      </c>
      <c r="BR124" s="1084"/>
      <c r="BS124" s="1084"/>
      <c r="BT124" s="1084"/>
      <c r="BU124" s="1084"/>
      <c r="BV124" s="1084">
        <v>174.4</v>
      </c>
      <c r="BW124" s="1084"/>
      <c r="BX124" s="1084"/>
      <c r="BY124" s="1084"/>
      <c r="BZ124" s="1084"/>
      <c r="CA124" s="1084">
        <v>192.6</v>
      </c>
      <c r="CB124" s="1084"/>
      <c r="CC124" s="1084"/>
      <c r="CD124" s="1084"/>
      <c r="CE124" s="1084"/>
      <c r="CF124" s="1085"/>
      <c r="CG124" s="1086"/>
      <c r="CH124" s="1086"/>
      <c r="CI124" s="1086"/>
      <c r="CJ124" s="1087"/>
      <c r="CK124" s="1069"/>
      <c r="CL124" s="1069"/>
      <c r="CM124" s="1069"/>
      <c r="CN124" s="1069"/>
      <c r="CO124" s="1070"/>
      <c r="CP124" s="1076" t="s">
        <v>488</v>
      </c>
      <c r="CQ124" s="1077"/>
      <c r="CR124" s="1077"/>
      <c r="CS124" s="1077"/>
      <c r="CT124" s="1077"/>
      <c r="CU124" s="1077"/>
      <c r="CV124" s="1077"/>
      <c r="CW124" s="1077"/>
      <c r="CX124" s="1077"/>
      <c r="CY124" s="1077"/>
      <c r="CZ124" s="1077"/>
      <c r="DA124" s="1077"/>
      <c r="DB124" s="1077"/>
      <c r="DC124" s="1077"/>
      <c r="DD124" s="1077"/>
      <c r="DE124" s="1077"/>
      <c r="DF124" s="1078"/>
      <c r="DG124" s="1061" t="s">
        <v>445</v>
      </c>
      <c r="DH124" s="1040"/>
      <c r="DI124" s="1040"/>
      <c r="DJ124" s="1040"/>
      <c r="DK124" s="1041"/>
      <c r="DL124" s="1039" t="s">
        <v>468</v>
      </c>
      <c r="DM124" s="1040"/>
      <c r="DN124" s="1040"/>
      <c r="DO124" s="1040"/>
      <c r="DP124" s="1041"/>
      <c r="DQ124" s="1039" t="s">
        <v>417</v>
      </c>
      <c r="DR124" s="1040"/>
      <c r="DS124" s="1040"/>
      <c r="DT124" s="1040"/>
      <c r="DU124" s="1041"/>
      <c r="DV124" s="1042" t="s">
        <v>467</v>
      </c>
      <c r="DW124" s="1043"/>
      <c r="DX124" s="1043"/>
      <c r="DY124" s="1043"/>
      <c r="DZ124" s="1044"/>
    </row>
    <row r="125" spans="1:130" s="247" customFormat="1" ht="26.25" customHeight="1" x14ac:dyDescent="0.15">
      <c r="A125" s="1115"/>
      <c r="B125" s="1002"/>
      <c r="C125" s="972" t="s">
        <v>473</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417</v>
      </c>
      <c r="AB125" s="1015"/>
      <c r="AC125" s="1015"/>
      <c r="AD125" s="1015"/>
      <c r="AE125" s="1016"/>
      <c r="AF125" s="1017" t="s">
        <v>467</v>
      </c>
      <c r="AG125" s="1015"/>
      <c r="AH125" s="1015"/>
      <c r="AI125" s="1015"/>
      <c r="AJ125" s="1016"/>
      <c r="AK125" s="1017" t="s">
        <v>467</v>
      </c>
      <c r="AL125" s="1015"/>
      <c r="AM125" s="1015"/>
      <c r="AN125" s="1015"/>
      <c r="AO125" s="1016"/>
      <c r="AP125" s="1018" t="s">
        <v>130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489</v>
      </c>
      <c r="CL125" s="1064"/>
      <c r="CM125" s="1064"/>
      <c r="CN125" s="1064"/>
      <c r="CO125" s="1065"/>
      <c r="CP125" s="996" t="s">
        <v>490</v>
      </c>
      <c r="CQ125" s="945"/>
      <c r="CR125" s="945"/>
      <c r="CS125" s="945"/>
      <c r="CT125" s="945"/>
      <c r="CU125" s="945"/>
      <c r="CV125" s="945"/>
      <c r="CW125" s="945"/>
      <c r="CX125" s="945"/>
      <c r="CY125" s="945"/>
      <c r="CZ125" s="945"/>
      <c r="DA125" s="945"/>
      <c r="DB125" s="945"/>
      <c r="DC125" s="945"/>
      <c r="DD125" s="945"/>
      <c r="DE125" s="945"/>
      <c r="DF125" s="946"/>
      <c r="DG125" s="982" t="s">
        <v>467</v>
      </c>
      <c r="DH125" s="983"/>
      <c r="DI125" s="983"/>
      <c r="DJ125" s="983"/>
      <c r="DK125" s="983"/>
      <c r="DL125" s="983" t="s">
        <v>467</v>
      </c>
      <c r="DM125" s="983"/>
      <c r="DN125" s="983"/>
      <c r="DO125" s="983"/>
      <c r="DP125" s="983"/>
      <c r="DQ125" s="983" t="s">
        <v>445</v>
      </c>
      <c r="DR125" s="983"/>
      <c r="DS125" s="983"/>
      <c r="DT125" s="983"/>
      <c r="DU125" s="983"/>
      <c r="DV125" s="984" t="s">
        <v>130</v>
      </c>
      <c r="DW125" s="984"/>
      <c r="DX125" s="984"/>
      <c r="DY125" s="984"/>
      <c r="DZ125" s="985"/>
    </row>
    <row r="126" spans="1:130" s="247" customFormat="1" ht="26.25" customHeight="1" thickBot="1" x14ac:dyDescent="0.2">
      <c r="A126" s="1115"/>
      <c r="B126" s="1002"/>
      <c r="C126" s="972" t="s">
        <v>476</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103374</v>
      </c>
      <c r="AB126" s="1015"/>
      <c r="AC126" s="1015"/>
      <c r="AD126" s="1015"/>
      <c r="AE126" s="1016"/>
      <c r="AF126" s="1017">
        <v>103348</v>
      </c>
      <c r="AG126" s="1015"/>
      <c r="AH126" s="1015"/>
      <c r="AI126" s="1015"/>
      <c r="AJ126" s="1016"/>
      <c r="AK126" s="1017">
        <v>100429</v>
      </c>
      <c r="AL126" s="1015"/>
      <c r="AM126" s="1015"/>
      <c r="AN126" s="1015"/>
      <c r="AO126" s="1016"/>
      <c r="AP126" s="1018">
        <v>1.4</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491</v>
      </c>
      <c r="CQ126" s="1006"/>
      <c r="CR126" s="1006"/>
      <c r="CS126" s="1006"/>
      <c r="CT126" s="1006"/>
      <c r="CU126" s="1006"/>
      <c r="CV126" s="1006"/>
      <c r="CW126" s="1006"/>
      <c r="CX126" s="1006"/>
      <c r="CY126" s="1006"/>
      <c r="CZ126" s="1006"/>
      <c r="DA126" s="1006"/>
      <c r="DB126" s="1006"/>
      <c r="DC126" s="1006"/>
      <c r="DD126" s="1006"/>
      <c r="DE126" s="1006"/>
      <c r="DF126" s="1007"/>
      <c r="DG126" s="975" t="s">
        <v>468</v>
      </c>
      <c r="DH126" s="976"/>
      <c r="DI126" s="976"/>
      <c r="DJ126" s="976"/>
      <c r="DK126" s="976"/>
      <c r="DL126" s="976">
        <v>85823</v>
      </c>
      <c r="DM126" s="976"/>
      <c r="DN126" s="976"/>
      <c r="DO126" s="976"/>
      <c r="DP126" s="976"/>
      <c r="DQ126" s="976" t="s">
        <v>445</v>
      </c>
      <c r="DR126" s="976"/>
      <c r="DS126" s="976"/>
      <c r="DT126" s="976"/>
      <c r="DU126" s="976"/>
      <c r="DV126" s="977" t="s">
        <v>130</v>
      </c>
      <c r="DW126" s="977"/>
      <c r="DX126" s="977"/>
      <c r="DY126" s="977"/>
      <c r="DZ126" s="978"/>
    </row>
    <row r="127" spans="1:130" s="247" customFormat="1" ht="26.25" customHeight="1" x14ac:dyDescent="0.15">
      <c r="A127" s="1116"/>
      <c r="B127" s="1004"/>
      <c r="C127" s="1058" t="s">
        <v>492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467</v>
      </c>
      <c r="AB127" s="1015"/>
      <c r="AC127" s="1015"/>
      <c r="AD127" s="1015"/>
      <c r="AE127" s="1016"/>
      <c r="AF127" s="1017" t="s">
        <v>467</v>
      </c>
      <c r="AG127" s="1015"/>
      <c r="AH127" s="1015"/>
      <c r="AI127" s="1015"/>
      <c r="AJ127" s="1016"/>
      <c r="AK127" s="1017" t="s">
        <v>417</v>
      </c>
      <c r="AL127" s="1015"/>
      <c r="AM127" s="1015"/>
      <c r="AN127" s="1015"/>
      <c r="AO127" s="1016"/>
      <c r="AP127" s="1018" t="s">
        <v>445</v>
      </c>
      <c r="AQ127" s="1019"/>
      <c r="AR127" s="1019"/>
      <c r="AS127" s="1019"/>
      <c r="AT127" s="1020"/>
      <c r="AU127" s="283"/>
      <c r="AV127" s="283"/>
      <c r="AW127" s="283"/>
      <c r="AX127" s="1088" t="s">
        <v>493</v>
      </c>
      <c r="AY127" s="1089"/>
      <c r="AZ127" s="1089"/>
      <c r="BA127" s="1089"/>
      <c r="BB127" s="1089"/>
      <c r="BC127" s="1089"/>
      <c r="BD127" s="1089"/>
      <c r="BE127" s="1090"/>
      <c r="BF127" s="1091" t="s">
        <v>494</v>
      </c>
      <c r="BG127" s="1089"/>
      <c r="BH127" s="1089"/>
      <c r="BI127" s="1089"/>
      <c r="BJ127" s="1089"/>
      <c r="BK127" s="1089"/>
      <c r="BL127" s="1090"/>
      <c r="BM127" s="1091" t="s">
        <v>495</v>
      </c>
      <c r="BN127" s="1089"/>
      <c r="BO127" s="1089"/>
      <c r="BP127" s="1089"/>
      <c r="BQ127" s="1089"/>
      <c r="BR127" s="1089"/>
      <c r="BS127" s="1090"/>
      <c r="BT127" s="1091" t="s">
        <v>496</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497</v>
      </c>
      <c r="CQ127" s="1006"/>
      <c r="CR127" s="1006"/>
      <c r="CS127" s="1006"/>
      <c r="CT127" s="1006"/>
      <c r="CU127" s="1006"/>
      <c r="CV127" s="1006"/>
      <c r="CW127" s="1006"/>
      <c r="CX127" s="1006"/>
      <c r="CY127" s="1006"/>
      <c r="CZ127" s="1006"/>
      <c r="DA127" s="1006"/>
      <c r="DB127" s="1006"/>
      <c r="DC127" s="1006"/>
      <c r="DD127" s="1006"/>
      <c r="DE127" s="1006"/>
      <c r="DF127" s="1007"/>
      <c r="DG127" s="975" t="s">
        <v>445</v>
      </c>
      <c r="DH127" s="976"/>
      <c r="DI127" s="976"/>
      <c r="DJ127" s="976"/>
      <c r="DK127" s="976"/>
      <c r="DL127" s="976" t="s">
        <v>445</v>
      </c>
      <c r="DM127" s="976"/>
      <c r="DN127" s="976"/>
      <c r="DO127" s="976"/>
      <c r="DP127" s="976"/>
      <c r="DQ127" s="976" t="s">
        <v>130</v>
      </c>
      <c r="DR127" s="976"/>
      <c r="DS127" s="976"/>
      <c r="DT127" s="976"/>
      <c r="DU127" s="976"/>
      <c r="DV127" s="977" t="s">
        <v>445</v>
      </c>
      <c r="DW127" s="977"/>
      <c r="DX127" s="977"/>
      <c r="DY127" s="977"/>
      <c r="DZ127" s="978"/>
    </row>
    <row r="128" spans="1:130" s="247" customFormat="1" ht="26.25" customHeight="1" thickBot="1" x14ac:dyDescent="0.2">
      <c r="A128" s="1099" t="s">
        <v>498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499</v>
      </c>
      <c r="X128" s="1101"/>
      <c r="Y128" s="1101"/>
      <c r="Z128" s="1102"/>
      <c r="AA128" s="1103">
        <v>32944</v>
      </c>
      <c r="AB128" s="1104"/>
      <c r="AC128" s="1104"/>
      <c r="AD128" s="1104"/>
      <c r="AE128" s="1105"/>
      <c r="AF128" s="1106">
        <v>32101</v>
      </c>
      <c r="AG128" s="1104"/>
      <c r="AH128" s="1104"/>
      <c r="AI128" s="1104"/>
      <c r="AJ128" s="1105"/>
      <c r="AK128" s="1106">
        <v>33004</v>
      </c>
      <c r="AL128" s="1104"/>
      <c r="AM128" s="1104"/>
      <c r="AN128" s="1104"/>
      <c r="AO128" s="1105"/>
      <c r="AP128" s="1107"/>
      <c r="AQ128" s="1108"/>
      <c r="AR128" s="1108"/>
      <c r="AS128" s="1108"/>
      <c r="AT128" s="1109"/>
      <c r="AU128" s="283"/>
      <c r="AV128" s="283"/>
      <c r="AW128" s="283"/>
      <c r="AX128" s="944" t="s">
        <v>500</v>
      </c>
      <c r="AY128" s="945"/>
      <c r="AZ128" s="945"/>
      <c r="BA128" s="945"/>
      <c r="BB128" s="945"/>
      <c r="BC128" s="945"/>
      <c r="BD128" s="945"/>
      <c r="BE128" s="946"/>
      <c r="BF128" s="1110" t="s">
        <v>445</v>
      </c>
      <c r="BG128" s="1111"/>
      <c r="BH128" s="1111"/>
      <c r="BI128" s="1111"/>
      <c r="BJ128" s="1111"/>
      <c r="BK128" s="1111"/>
      <c r="BL128" s="1112"/>
      <c r="BM128" s="1110">
        <v>13.65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501</v>
      </c>
      <c r="CQ128" s="1093"/>
      <c r="CR128" s="1093"/>
      <c r="CS128" s="1093"/>
      <c r="CT128" s="1093"/>
      <c r="CU128" s="1093"/>
      <c r="CV128" s="1093"/>
      <c r="CW128" s="1093"/>
      <c r="CX128" s="1093"/>
      <c r="CY128" s="1093"/>
      <c r="CZ128" s="1093"/>
      <c r="DA128" s="1093"/>
      <c r="DB128" s="1093"/>
      <c r="DC128" s="1093"/>
      <c r="DD128" s="1093"/>
      <c r="DE128" s="1093"/>
      <c r="DF128" s="1094"/>
      <c r="DG128" s="1095" t="s">
        <v>467</v>
      </c>
      <c r="DH128" s="1096"/>
      <c r="DI128" s="1096"/>
      <c r="DJ128" s="1096"/>
      <c r="DK128" s="1096"/>
      <c r="DL128" s="1096" t="s">
        <v>467</v>
      </c>
      <c r="DM128" s="1096"/>
      <c r="DN128" s="1096"/>
      <c r="DO128" s="1096"/>
      <c r="DP128" s="1096"/>
      <c r="DQ128" s="1096" t="s">
        <v>467</v>
      </c>
      <c r="DR128" s="1096"/>
      <c r="DS128" s="1096"/>
      <c r="DT128" s="1096"/>
      <c r="DU128" s="1096"/>
      <c r="DV128" s="1097" t="s">
        <v>413</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502</v>
      </c>
      <c r="X129" s="1130"/>
      <c r="Y129" s="1130"/>
      <c r="Z129" s="1131"/>
      <c r="AA129" s="1014">
        <v>8330500</v>
      </c>
      <c r="AB129" s="1015"/>
      <c r="AC129" s="1015"/>
      <c r="AD129" s="1015"/>
      <c r="AE129" s="1016"/>
      <c r="AF129" s="1017">
        <v>8396252</v>
      </c>
      <c r="AG129" s="1015"/>
      <c r="AH129" s="1015"/>
      <c r="AI129" s="1015"/>
      <c r="AJ129" s="1016"/>
      <c r="AK129" s="1017">
        <v>8422407</v>
      </c>
      <c r="AL129" s="1015"/>
      <c r="AM129" s="1015"/>
      <c r="AN129" s="1015"/>
      <c r="AO129" s="1016"/>
      <c r="AP129" s="1132"/>
      <c r="AQ129" s="1133"/>
      <c r="AR129" s="1133"/>
      <c r="AS129" s="1133"/>
      <c r="AT129" s="1134"/>
      <c r="AU129" s="285"/>
      <c r="AV129" s="285"/>
      <c r="AW129" s="285"/>
      <c r="AX129" s="1123" t="s">
        <v>503</v>
      </c>
      <c r="AY129" s="1006"/>
      <c r="AZ129" s="1006"/>
      <c r="BA129" s="1006"/>
      <c r="BB129" s="1006"/>
      <c r="BC129" s="1006"/>
      <c r="BD129" s="1006"/>
      <c r="BE129" s="1007"/>
      <c r="BF129" s="1124" t="s">
        <v>445</v>
      </c>
      <c r="BG129" s="1125"/>
      <c r="BH129" s="1125"/>
      <c r="BI129" s="1125"/>
      <c r="BJ129" s="1125"/>
      <c r="BK129" s="1125"/>
      <c r="BL129" s="1126"/>
      <c r="BM129" s="1124">
        <v>18.649999999999999</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505</v>
      </c>
      <c r="X130" s="1130"/>
      <c r="Y130" s="1130"/>
      <c r="Z130" s="1131"/>
      <c r="AA130" s="1014">
        <v>1344390</v>
      </c>
      <c r="AB130" s="1015"/>
      <c r="AC130" s="1015"/>
      <c r="AD130" s="1015"/>
      <c r="AE130" s="1016"/>
      <c r="AF130" s="1017">
        <v>1363003</v>
      </c>
      <c r="AG130" s="1015"/>
      <c r="AH130" s="1015"/>
      <c r="AI130" s="1015"/>
      <c r="AJ130" s="1016"/>
      <c r="AK130" s="1017">
        <v>1373730</v>
      </c>
      <c r="AL130" s="1015"/>
      <c r="AM130" s="1015"/>
      <c r="AN130" s="1015"/>
      <c r="AO130" s="1016"/>
      <c r="AP130" s="1132"/>
      <c r="AQ130" s="1133"/>
      <c r="AR130" s="1133"/>
      <c r="AS130" s="1133"/>
      <c r="AT130" s="1134"/>
      <c r="AU130" s="285"/>
      <c r="AV130" s="285"/>
      <c r="AW130" s="285"/>
      <c r="AX130" s="1123" t="s">
        <v>506</v>
      </c>
      <c r="AY130" s="1006"/>
      <c r="AZ130" s="1006"/>
      <c r="BA130" s="1006"/>
      <c r="BB130" s="1006"/>
      <c r="BC130" s="1006"/>
      <c r="BD130" s="1006"/>
      <c r="BE130" s="1007"/>
      <c r="BF130" s="1160">
        <v>15.2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507</v>
      </c>
      <c r="X131" s="1168"/>
      <c r="Y131" s="1168"/>
      <c r="Z131" s="1169"/>
      <c r="AA131" s="1061">
        <v>6986110</v>
      </c>
      <c r="AB131" s="1040"/>
      <c r="AC131" s="1040"/>
      <c r="AD131" s="1040"/>
      <c r="AE131" s="1041"/>
      <c r="AF131" s="1039">
        <v>7033249</v>
      </c>
      <c r="AG131" s="1040"/>
      <c r="AH131" s="1040"/>
      <c r="AI131" s="1040"/>
      <c r="AJ131" s="1041"/>
      <c r="AK131" s="1039">
        <v>7048677</v>
      </c>
      <c r="AL131" s="1040"/>
      <c r="AM131" s="1040"/>
      <c r="AN131" s="1040"/>
      <c r="AO131" s="1041"/>
      <c r="AP131" s="1170"/>
      <c r="AQ131" s="1171"/>
      <c r="AR131" s="1171"/>
      <c r="AS131" s="1171"/>
      <c r="AT131" s="1172"/>
      <c r="AU131" s="285"/>
      <c r="AV131" s="285"/>
      <c r="AW131" s="285"/>
      <c r="AX131" s="1142" t="s">
        <v>508</v>
      </c>
      <c r="AY131" s="1093"/>
      <c r="AZ131" s="1093"/>
      <c r="BA131" s="1093"/>
      <c r="BB131" s="1093"/>
      <c r="BC131" s="1093"/>
      <c r="BD131" s="1093"/>
      <c r="BE131" s="1094"/>
      <c r="BF131" s="1143">
        <v>192.6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510</v>
      </c>
      <c r="W132" s="1153"/>
      <c r="X132" s="1153"/>
      <c r="Y132" s="1153"/>
      <c r="Z132" s="1154"/>
      <c r="AA132" s="1155">
        <v>15.01268947</v>
      </c>
      <c r="AB132" s="1156"/>
      <c r="AC132" s="1156"/>
      <c r="AD132" s="1156"/>
      <c r="AE132" s="1157"/>
      <c r="AF132" s="1158">
        <v>15.301846980000001</v>
      </c>
      <c r="AG132" s="1156"/>
      <c r="AH132" s="1156"/>
      <c r="AI132" s="1156"/>
      <c r="AJ132" s="1157"/>
      <c r="AK132" s="1158">
        <v>15.392917000000001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511</v>
      </c>
      <c r="W133" s="1136"/>
      <c r="X133" s="1136"/>
      <c r="Y133" s="1136"/>
      <c r="Z133" s="1137"/>
      <c r="AA133" s="1138">
        <v>15.1</v>
      </c>
      <c r="AB133" s="1139"/>
      <c r="AC133" s="1139"/>
      <c r="AD133" s="1139"/>
      <c r="AE133" s="1140"/>
      <c r="AF133" s="1138">
        <v>15.1</v>
      </c>
      <c r="AG133" s="1139"/>
      <c r="AH133" s="1139"/>
      <c r="AI133" s="1139"/>
      <c r="AJ133" s="1140"/>
      <c r="AK133" s="1138">
        <v>15.2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98FNPvK7e/Qh0TLvyLVyDm+cspmYSytiOOIAN1wYXJoiEPgYpjSk/iayE6UODGj7xvbli3mwIQhPx4moCSSE4A==" saltValue="R5zCaLNB8gb2uTmFvf2s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bHMRGdt9pvlC6Vpfdj4tKS1QFxlgZm2hse5eeRwGL3lpnZ4sd+HUqeXNMQUI09rMVCK7D9sGHFv/7P2PLVaHQ==" saltValue="nKt36z2DR7wFEj6GxeGE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zjA0/0yNrWOsICf6nkQoSu1GPDAUmb6UypeH79mBdvBqQjg+8vx7wXWXw0J3ARJ7auImxACulVGCDJHmesy/Q==" saltValue="8RU5m/wNaFVS2ZZOAKlz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520</v>
      </c>
      <c r="AL9" s="1179"/>
      <c r="AM9" s="1179"/>
      <c r="AN9" s="1180"/>
      <c r="AO9" s="313">
        <v>1956566</v>
      </c>
      <c r="AP9" s="313">
        <v>65694</v>
      </c>
      <c r="AQ9" s="314">
        <v>70630</v>
      </c>
      <c r="AR9" s="315">
        <v>-7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521</v>
      </c>
      <c r="AL10" s="1179"/>
      <c r="AM10" s="1179"/>
      <c r="AN10" s="1180"/>
      <c r="AO10" s="316">
        <v>147527</v>
      </c>
      <c r="AP10" s="316">
        <v>4953</v>
      </c>
      <c r="AQ10" s="317">
        <v>8333</v>
      </c>
      <c r="AR10" s="318">
        <v>-40.6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522</v>
      </c>
      <c r="AL11" s="1179"/>
      <c r="AM11" s="1179"/>
      <c r="AN11" s="1180"/>
      <c r="AO11" s="316">
        <v>359813</v>
      </c>
      <c r="AP11" s="316">
        <v>12081</v>
      </c>
      <c r="AQ11" s="317">
        <v>8447</v>
      </c>
      <c r="AR11" s="318">
        <v>43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523</v>
      </c>
      <c r="AL12" s="1179"/>
      <c r="AM12" s="1179"/>
      <c r="AN12" s="1180"/>
      <c r="AO12" s="316">
        <v>5466</v>
      </c>
      <c r="AP12" s="316">
        <v>184</v>
      </c>
      <c r="AQ12" s="317">
        <v>1002</v>
      </c>
      <c r="AR12" s="318">
        <v>-81.599999999999994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524</v>
      </c>
      <c r="AL13" s="1179"/>
      <c r="AM13" s="1179"/>
      <c r="AN13" s="1180"/>
      <c r="AO13" s="316" t="s">
        <v>525</v>
      </c>
      <c r="AP13" s="316" t="s">
        <v>525</v>
      </c>
      <c r="AQ13" s="317">
        <v>12</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526</v>
      </c>
      <c r="AL14" s="1179"/>
      <c r="AM14" s="1179"/>
      <c r="AN14" s="1180"/>
      <c r="AO14" s="316">
        <v>83937</v>
      </c>
      <c r="AP14" s="316">
        <v>2818</v>
      </c>
      <c r="AQ14" s="317">
        <v>2952</v>
      </c>
      <c r="AR14" s="318">
        <v>-4.5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527</v>
      </c>
      <c r="AL15" s="1179"/>
      <c r="AM15" s="1179"/>
      <c r="AN15" s="1180"/>
      <c r="AO15" s="316">
        <v>49657</v>
      </c>
      <c r="AP15" s="316">
        <v>1667</v>
      </c>
      <c r="AQ15" s="317">
        <v>1842</v>
      </c>
      <c r="AR15" s="318">
        <v>-9.5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528</v>
      </c>
      <c r="AL16" s="1182"/>
      <c r="AM16" s="1182"/>
      <c r="AN16" s="1183"/>
      <c r="AO16" s="316">
        <v>-226901</v>
      </c>
      <c r="AP16" s="316">
        <v>-7618</v>
      </c>
      <c r="AQ16" s="317">
        <v>-6186</v>
      </c>
      <c r="AR16" s="318">
        <v>23.1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189</v>
      </c>
      <c r="AL17" s="1182"/>
      <c r="AM17" s="1182"/>
      <c r="AN17" s="1183"/>
      <c r="AO17" s="316">
        <v>2376065</v>
      </c>
      <c r="AP17" s="316">
        <v>79779</v>
      </c>
      <c r="AQ17" s="317">
        <v>87031</v>
      </c>
      <c r="AR17" s="318">
        <v>-8.3000000000000007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533</v>
      </c>
      <c r="AL21" s="1174"/>
      <c r="AM21" s="1174"/>
      <c r="AN21" s="1175"/>
      <c r="AO21" s="328">
        <v>8.1300000000000008</v>
      </c>
      <c r="AP21" s="329">
        <v>8.3000000000000007</v>
      </c>
      <c r="AQ21" s="330">
        <v>-0.17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534</v>
      </c>
      <c r="AL22" s="1174"/>
      <c r="AM22" s="1174"/>
      <c r="AN22" s="1175"/>
      <c r="AO22" s="333">
        <v>93.8</v>
      </c>
      <c r="AP22" s="334">
        <v>97.7</v>
      </c>
      <c r="AQ22" s="335">
        <v>-3.9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538</v>
      </c>
      <c r="AL32" s="1190"/>
      <c r="AM32" s="1190"/>
      <c r="AN32" s="1191"/>
      <c r="AO32" s="343">
        <v>1374229</v>
      </c>
      <c r="AP32" s="343">
        <v>46141</v>
      </c>
      <c r="AQ32" s="344">
        <v>50496</v>
      </c>
      <c r="AR32" s="345">
        <v>-8.6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539</v>
      </c>
      <c r="AL33" s="1190"/>
      <c r="AM33" s="1190"/>
      <c r="AN33" s="1191"/>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540</v>
      </c>
      <c r="AL34" s="1190"/>
      <c r="AM34" s="1190"/>
      <c r="AN34" s="1191"/>
      <c r="AO34" s="343" t="s">
        <v>525</v>
      </c>
      <c r="AP34" s="343" t="s">
        <v>525</v>
      </c>
      <c r="AQ34" s="344">
        <v>40</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541</v>
      </c>
      <c r="AL35" s="1190"/>
      <c r="AM35" s="1190"/>
      <c r="AN35" s="1191"/>
      <c r="AO35" s="343">
        <v>906164</v>
      </c>
      <c r="AP35" s="343">
        <v>30426</v>
      </c>
      <c r="AQ35" s="344">
        <v>19688</v>
      </c>
      <c r="AR35" s="345">
        <v>54.5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542</v>
      </c>
      <c r="AL36" s="1190"/>
      <c r="AM36" s="1190"/>
      <c r="AN36" s="1191"/>
      <c r="AO36" s="343">
        <v>110129</v>
      </c>
      <c r="AP36" s="343">
        <v>3698</v>
      </c>
      <c r="AQ36" s="344">
        <v>2838</v>
      </c>
      <c r="AR36" s="345">
        <v>30.3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543</v>
      </c>
      <c r="AL37" s="1190"/>
      <c r="AM37" s="1190"/>
      <c r="AN37" s="1191"/>
      <c r="AO37" s="343">
        <v>100429</v>
      </c>
      <c r="AP37" s="343">
        <v>3372</v>
      </c>
      <c r="AQ37" s="344">
        <v>486</v>
      </c>
      <c r="AR37" s="345">
        <v>593.79999999999995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544</v>
      </c>
      <c r="AL38" s="1193"/>
      <c r="AM38" s="1193"/>
      <c r="AN38" s="1194"/>
      <c r="AO38" s="346">
        <v>780</v>
      </c>
      <c r="AP38" s="346">
        <v>26</v>
      </c>
      <c r="AQ38" s="347">
        <v>3</v>
      </c>
      <c r="AR38" s="335">
        <v>766.7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545</v>
      </c>
      <c r="AL39" s="1193"/>
      <c r="AM39" s="1193"/>
      <c r="AN39" s="1194"/>
      <c r="AO39" s="343">
        <v>-33004</v>
      </c>
      <c r="AP39" s="343">
        <v>-1108</v>
      </c>
      <c r="AQ39" s="344">
        <v>-4320</v>
      </c>
      <c r="AR39" s="345">
        <v>-74.400000000000006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546</v>
      </c>
      <c r="AL40" s="1190"/>
      <c r="AM40" s="1190"/>
      <c r="AN40" s="1191"/>
      <c r="AO40" s="343">
        <v>-1373730</v>
      </c>
      <c r="AP40" s="343">
        <v>-46125</v>
      </c>
      <c r="AQ40" s="344">
        <v>-47973</v>
      </c>
      <c r="AR40" s="345">
        <v>-3.9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300</v>
      </c>
      <c r="AL41" s="1196"/>
      <c r="AM41" s="1196"/>
      <c r="AN41" s="1197"/>
      <c r="AO41" s="343">
        <v>1084997</v>
      </c>
      <c r="AP41" s="343">
        <v>36430</v>
      </c>
      <c r="AQ41" s="344">
        <v>21258</v>
      </c>
      <c r="AR41" s="345">
        <v>71.400000000000006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515</v>
      </c>
      <c r="AN49" s="1186" t="s">
        <v>550</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1935495</v>
      </c>
      <c r="AN51" s="365">
        <v>62179</v>
      </c>
      <c r="AO51" s="366">
        <v>-20.399999999999999</v>
      </c>
      <c r="AP51" s="367">
        <v>81768</v>
      </c>
      <c r="AQ51" s="368">
        <v>-23.3</v>
      </c>
      <c r="AR51" s="369">
        <v>2.9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976469</v>
      </c>
      <c r="AN52" s="373">
        <v>31369</v>
      </c>
      <c r="AO52" s="374">
        <v>-25.9</v>
      </c>
      <c r="AP52" s="375">
        <v>37917</v>
      </c>
      <c r="AQ52" s="376">
        <v>-16.7</v>
      </c>
      <c r="AR52" s="377">
        <v>-9.1999999999999993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1579341</v>
      </c>
      <c r="AN53" s="365">
        <v>51367</v>
      </c>
      <c r="AO53" s="366">
        <v>-17.399999999999999</v>
      </c>
      <c r="AP53" s="367">
        <v>65876</v>
      </c>
      <c r="AQ53" s="368">
        <v>-19.399999999999999</v>
      </c>
      <c r="AR53" s="369">
        <v>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616357</v>
      </c>
      <c r="AN54" s="373">
        <v>20047</v>
      </c>
      <c r="AO54" s="374">
        <v>-36.1</v>
      </c>
      <c r="AP54" s="375">
        <v>36484</v>
      </c>
      <c r="AQ54" s="376">
        <v>-3.8</v>
      </c>
      <c r="AR54" s="377">
        <v>-32.299999999999997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2332830</v>
      </c>
      <c r="AN55" s="365">
        <v>76604</v>
      </c>
      <c r="AO55" s="366">
        <v>49.1</v>
      </c>
      <c r="AP55" s="367">
        <v>68468</v>
      </c>
      <c r="AQ55" s="368">
        <v>3.9</v>
      </c>
      <c r="AR55" s="369">
        <v>45.2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974518</v>
      </c>
      <c r="AN56" s="373">
        <v>32001</v>
      </c>
      <c r="AO56" s="374">
        <v>59.6</v>
      </c>
      <c r="AP56" s="375">
        <v>34140</v>
      </c>
      <c r="AQ56" s="376">
        <v>-6.4</v>
      </c>
      <c r="AR56" s="377">
        <v>66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4302046</v>
      </c>
      <c r="AN57" s="365">
        <v>142721</v>
      </c>
      <c r="AO57" s="366">
        <v>86.3</v>
      </c>
      <c r="AP57" s="367">
        <v>69729</v>
      </c>
      <c r="AQ57" s="368">
        <v>1.8</v>
      </c>
      <c r="AR57" s="369">
        <v>84.5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1904079</v>
      </c>
      <c r="AN58" s="373">
        <v>63168</v>
      </c>
      <c r="AO58" s="374">
        <v>97.4</v>
      </c>
      <c r="AP58" s="375">
        <v>38908</v>
      </c>
      <c r="AQ58" s="376">
        <v>14</v>
      </c>
      <c r="AR58" s="377">
        <v>83.4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4459933</v>
      </c>
      <c r="AN59" s="365">
        <v>149748</v>
      </c>
      <c r="AO59" s="366">
        <v>4.9000000000000004</v>
      </c>
      <c r="AP59" s="367">
        <v>74581</v>
      </c>
      <c r="AQ59" s="368">
        <v>7</v>
      </c>
      <c r="AR59" s="369">
        <v>-2.1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2402952</v>
      </c>
      <c r="AN60" s="373">
        <v>80682</v>
      </c>
      <c r="AO60" s="374">
        <v>27.7</v>
      </c>
      <c r="AP60" s="375">
        <v>41563</v>
      </c>
      <c r="AQ60" s="376">
        <v>6.8</v>
      </c>
      <c r="AR60" s="377">
        <v>20.9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2921929</v>
      </c>
      <c r="AN61" s="380">
        <v>96524</v>
      </c>
      <c r="AO61" s="381">
        <v>20.5</v>
      </c>
      <c r="AP61" s="382">
        <v>72084</v>
      </c>
      <c r="AQ61" s="383">
        <v>-6</v>
      </c>
      <c r="AR61" s="369">
        <v>26.5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1374875</v>
      </c>
      <c r="AN62" s="373">
        <v>45453</v>
      </c>
      <c r="AO62" s="374">
        <v>24.5</v>
      </c>
      <c r="AP62" s="375">
        <v>37802</v>
      </c>
      <c r="AQ62" s="376">
        <v>-1.2</v>
      </c>
      <c r="AR62" s="377">
        <v>25.7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naHAkeyaadQbxeD0SEavpsl6HEx5UfWJVM+eE8dmH0nODryTepMplFvzaaTeQZHbPBL80AYLSltzaFfTqj9nw==" saltValue="tNHpyyhqxQtX1/9eulr3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4Z6ur01tgJhsU1ipH8OL9CTev5s+Dtf2p84IqRdAzQ7AnveAgr5sa/MYOalrofoyMbuSC8ZeeIS6qrZ/LlJTg==" saltValue="I9DF2bPfu91xJ7rRaKUJ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81bYv0NQQTfEmh6rnxCn4H8IEizI1q4lk2Ium21lxKgSo7aLLFHLlqJvtbQnRAP1mhFRtVoBX5DRAuqQP3U6g==" saltValue="HsAjsW8BXTq1vE0mdRgV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98" t="s">
        <v>3</v>
      </c>
      <c r="D47" s="1198"/>
      <c r="E47" s="1199"/>
      <c r="F47" s="11">
        <v>10.91</v>
      </c>
      <c r="G47" s="12">
        <v>10.37</v>
      </c>
      <c r="H47" s="12">
        <v>9.65</v>
      </c>
      <c r="I47" s="12">
        <v>7.17</v>
      </c>
      <c r="J47" s="13">
        <v>4.9400000000000004</v>
      </c>
    </row>
    <row r="48" spans="2:10" ht="57.75" customHeight="1" x14ac:dyDescent="0.15">
      <c r="B48" s="14"/>
      <c r="C48" s="1200" t="s">
        <v>4</v>
      </c>
      <c r="D48" s="1200"/>
      <c r="E48" s="1201"/>
      <c r="F48" s="15">
        <v>5.26</v>
      </c>
      <c r="G48" s="16">
        <v>5.0999999999999996</v>
      </c>
      <c r="H48" s="16">
        <v>2.58</v>
      </c>
      <c r="I48" s="16">
        <v>1.25</v>
      </c>
      <c r="J48" s="17">
        <v>1.59</v>
      </c>
    </row>
    <row r="49" spans="2:10" ht="57.75" customHeight="1" thickBot="1" x14ac:dyDescent="0.2">
      <c r="B49" s="18"/>
      <c r="C49" s="1202" t="s">
        <v>5</v>
      </c>
      <c r="D49" s="1202"/>
      <c r="E49" s="1203"/>
      <c r="F49" s="19">
        <v>2.2200000000000002</v>
      </c>
      <c r="G49" s="20" t="s">
        <v>571</v>
      </c>
      <c r="H49" s="20" t="s">
        <v>572</v>
      </c>
      <c r="I49" s="20" t="s">
        <v>573</v>
      </c>
      <c r="J49" s="21" t="s">
        <v>574</v>
      </c>
    </row>
    <row r="50" spans="2:10" ht="13.5" customHeight="1" x14ac:dyDescent="0.15"/>
  </sheetData>
  <sheetProtection algorithmName="SHA-512" hashValue="OLui1zue/twKvI0IlEoTtV1DTSQq0WTBdSIbX9dsJVt4L8S1i2vx+p5mEBeqw9i+pGztoJvca1igM0GJYeTy8g==" saltValue="ZKYZm7DxrmeJC9CPBDcZ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2021-03-09T08:15:40Z</cp:lastPrinted>
  <dcterms:created xsi:type="dcterms:W3CDTF">2021-02-05T02:18:13Z</dcterms:created>
  <dcterms:modified xsi:type="dcterms:W3CDTF">2021-03-17T06:43:23Z</dcterms:modified>
  <cp:category/>
</cp:coreProperties>
</file>